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\"/>
    </mc:Choice>
  </mc:AlternateContent>
  <bookViews>
    <workbookView xWindow="0" yWindow="0" windowWidth="28800" windowHeight="12330" activeTab="1"/>
  </bookViews>
  <sheets>
    <sheet name="Main info" sheetId="6" r:id="rId1"/>
    <sheet name="Лыжи KG Salomon" sheetId="5" r:id="rId2"/>
  </sheets>
  <definedNames>
    <definedName name="_xlnm._FilterDatabase" localSheetId="1" hidden="1">'Лыжи KG Salomon'!$F$4:$F$41</definedName>
    <definedName name="_xlnm.Print_Titles" localSheetId="1">'Лыжи KG Salomon'!$3:$4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" i="5" l="1"/>
  <c r="AC5" i="5" s="1"/>
  <c r="AC7" i="5"/>
  <c r="AC8" i="5"/>
  <c r="AC55" i="5" l="1"/>
  <c r="AC56" i="5"/>
  <c r="AC57" i="5"/>
  <c r="AC58" i="5"/>
  <c r="AC59" i="5"/>
  <c r="AC60" i="5"/>
  <c r="AC61" i="5"/>
  <c r="AC62" i="5"/>
  <c r="AC63" i="5"/>
  <c r="AC64" i="5"/>
  <c r="AC65" i="5"/>
  <c r="AC66" i="5"/>
  <c r="AC54" i="5"/>
  <c r="AC48" i="5"/>
  <c r="AC49" i="5"/>
  <c r="AC50" i="5"/>
  <c r="AC51" i="5"/>
  <c r="AC52" i="5"/>
  <c r="AC53" i="5"/>
  <c r="AC47" i="5"/>
  <c r="AC41" i="5"/>
  <c r="AC42" i="5"/>
  <c r="AC43" i="5"/>
  <c r="AC44" i="5"/>
  <c r="AC45" i="5"/>
  <c r="AC46" i="5"/>
  <c r="AC40" i="5"/>
  <c r="AC34" i="5"/>
  <c r="AC35" i="5"/>
  <c r="AC36" i="5"/>
  <c r="AC37" i="5"/>
  <c r="AC38" i="5"/>
  <c r="AC39" i="5"/>
  <c r="AC25" i="5"/>
  <c r="AC26" i="5"/>
  <c r="AC27" i="5"/>
  <c r="AC28" i="5"/>
  <c r="AC29" i="5"/>
  <c r="AC30" i="5"/>
  <c r="AC31" i="5"/>
  <c r="AC32" i="5"/>
  <c r="AC24" i="5"/>
  <c r="AC33" i="5"/>
  <c r="AC21" i="5"/>
  <c r="AC22" i="5"/>
  <c r="AC23" i="5"/>
  <c r="AC20" i="5"/>
  <c r="AC17" i="5"/>
  <c r="AC18" i="5"/>
  <c r="AC19" i="5"/>
  <c r="AC16" i="5"/>
  <c r="AC11" i="5"/>
  <c r="AC12" i="5"/>
  <c r="AC13" i="5"/>
  <c r="AC14" i="5"/>
  <c r="AC15" i="5"/>
  <c r="AC10" i="5"/>
  <c r="AC9" i="5" l="1"/>
  <c r="S9" i="5"/>
  <c r="S5" i="5" s="1"/>
  <c r="U9" i="5"/>
  <c r="U5" i="5" s="1"/>
  <c r="W9" i="5"/>
  <c r="W5" i="5" s="1"/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10" i="5"/>
  <c r="O9" i="5" l="1"/>
  <c r="O5" i="5" s="1"/>
  <c r="Q9" i="5"/>
  <c r="Q5" i="5" s="1"/>
  <c r="M9" i="5"/>
  <c r="M5" i="5" s="1"/>
  <c r="K9" i="5"/>
  <c r="K5" i="5" s="1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46" i="5"/>
  <c r="F45" i="5"/>
  <c r="F53" i="5" l="1"/>
  <c r="F52" i="5"/>
  <c r="F51" i="5"/>
  <c r="F50" i="5"/>
  <c r="F49" i="5"/>
  <c r="F48" i="5"/>
  <c r="F47" i="5"/>
  <c r="F44" i="5"/>
  <c r="F43" i="5"/>
  <c r="F42" i="5"/>
  <c r="F11" i="5" l="1"/>
  <c r="F10" i="5"/>
  <c r="F12" i="5"/>
  <c r="F13" i="5"/>
  <c r="F15" i="5"/>
  <c r="F16" i="5"/>
  <c r="F17" i="5"/>
  <c r="F18" i="5"/>
  <c r="F14" i="5"/>
  <c r="F20" i="5"/>
  <c r="F19" i="5"/>
  <c r="F29" i="5"/>
  <c r="F25" i="5"/>
  <c r="F26" i="5"/>
  <c r="F27" i="5"/>
  <c r="F28" i="5"/>
  <c r="F21" i="5"/>
  <c r="F22" i="5"/>
  <c r="F23" i="5"/>
  <c r="F24" i="5"/>
  <c r="F34" i="5"/>
  <c r="F35" i="5"/>
  <c r="F30" i="5"/>
  <c r="F31" i="5"/>
  <c r="F32" i="5"/>
  <c r="F33" i="5"/>
  <c r="F36" i="5"/>
  <c r="F37" i="5"/>
  <c r="F38" i="5"/>
  <c r="F39" i="5"/>
  <c r="F40" i="5"/>
  <c r="F41" i="5"/>
</calcChain>
</file>

<file path=xl/comments1.xml><?xml version="1.0" encoding="utf-8"?>
<comments xmlns="http://schemas.openxmlformats.org/spreadsheetml/2006/main">
  <authors>
    <author>belkina</author>
  </authors>
  <commentLis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</commentList>
</comments>
</file>

<file path=xl/sharedStrings.xml><?xml version="1.0" encoding="utf-8"?>
<sst xmlns="http://schemas.openxmlformats.org/spreadsheetml/2006/main" count="881" uniqueCount="127">
  <si>
    <t>Артикул модели</t>
  </si>
  <si>
    <t>Артикул</t>
  </si>
  <si>
    <t>Нименование</t>
  </si>
  <si>
    <t>Ростовка</t>
  </si>
  <si>
    <t>Общее кол-во</t>
  </si>
  <si>
    <t>Цена РРЦ</t>
  </si>
  <si>
    <t>Доступный диапазон веса, КГ.</t>
  </si>
  <si>
    <t>Вес</t>
  </si>
  <si>
    <t>ТМ</t>
  </si>
  <si>
    <t>Заказная форма на лыжи с индивидуальным подбором</t>
  </si>
  <si>
    <t>Беговые лыжи Salomon</t>
  </si>
  <si>
    <t xml:space="preserve"> </t>
  </si>
  <si>
    <t>Нанесение структуры</t>
  </si>
  <si>
    <t>Х</t>
  </si>
  <si>
    <t>Подбор лыж по весу</t>
  </si>
  <si>
    <t>Комментарии</t>
  </si>
  <si>
    <t>Участник марафонов (marathon level)</t>
  </si>
  <si>
    <t>Член сборной региональной команды (local team level)</t>
  </si>
  <si>
    <t>Член национальной команды(national team member)</t>
  </si>
  <si>
    <t>Мягкий снег (soft snow)</t>
  </si>
  <si>
    <t>Жесткая лыжня (hard track)</t>
  </si>
  <si>
    <t>Универсальный вариант (all snow condition)</t>
  </si>
  <si>
    <t>На воду (super warm condition)</t>
  </si>
  <si>
    <t>Трасса</t>
  </si>
  <si>
    <t>Уровень спортсмена</t>
  </si>
  <si>
    <t>SL32</t>
  </si>
  <si>
    <t>1L16</t>
  </si>
  <si>
    <t>G1</t>
  </si>
  <si>
    <t>SKATING</t>
  </si>
  <si>
    <t>CLASSIC</t>
  </si>
  <si>
    <t>SKATING&amp;CLASSIC</t>
  </si>
  <si>
    <t>L40888200170</t>
  </si>
  <si>
    <t>L40888200177</t>
  </si>
  <si>
    <t>L40888200182</t>
  </si>
  <si>
    <t>L40888200187</t>
  </si>
  <si>
    <t>L40888200192</t>
  </si>
  <si>
    <t>L40888400192</t>
  </si>
  <si>
    <t>L40888100177</t>
  </si>
  <si>
    <t>L40888100182</t>
  </si>
  <si>
    <t>L40888100187</t>
  </si>
  <si>
    <t>L40888100192</t>
  </si>
  <si>
    <t>L40888500177</t>
  </si>
  <si>
    <t>L40888500182</t>
  </si>
  <si>
    <t>L40888500187</t>
  </si>
  <si>
    <t>L40888500192</t>
  </si>
  <si>
    <t xml:space="preserve">S/LAB CARBON SKATE </t>
  </si>
  <si>
    <t>S/LAB CARBON SKATE</t>
  </si>
  <si>
    <t>S/LAB CARBON SKATE x-stiff</t>
  </si>
  <si>
    <t>S/LAB CARBON SKATE BLUE</t>
  </si>
  <si>
    <t>S/LAB CARBON SKATE RED</t>
  </si>
  <si>
    <t xml:space="preserve">S/LAB CARBON SKATE RED </t>
  </si>
  <si>
    <t>L40885700206</t>
  </si>
  <si>
    <t>L40886600188</t>
  </si>
  <si>
    <t>L40886600196</t>
  </si>
  <si>
    <t>L40886600201</t>
  </si>
  <si>
    <t>L40886600206</t>
  </si>
  <si>
    <t>L40886500188</t>
  </si>
  <si>
    <t>L40886500196</t>
  </si>
  <si>
    <t>L40886500201</t>
  </si>
  <si>
    <t>L40886500206</t>
  </si>
  <si>
    <t>L40886100196</t>
  </si>
  <si>
    <t>L40886100201</t>
  </si>
  <si>
    <t>L40886100206</t>
  </si>
  <si>
    <t>L40886200188</t>
  </si>
  <si>
    <t>L40886200196</t>
  </si>
  <si>
    <t>L40886200201</t>
  </si>
  <si>
    <t>L40886200206</t>
  </si>
  <si>
    <t>L40886300196</t>
  </si>
  <si>
    <t>L40886300201</t>
  </si>
  <si>
    <t>L40886300206</t>
  </si>
  <si>
    <t>L40886000188</t>
  </si>
  <si>
    <t>L40886000196</t>
  </si>
  <si>
    <t>L40886000201</t>
  </si>
  <si>
    <t>L40886000206</t>
  </si>
  <si>
    <t>L40885900196</t>
  </si>
  <si>
    <t>L40885900201</t>
  </si>
  <si>
    <t>L40885900206</t>
  </si>
  <si>
    <t>L40885800188</t>
  </si>
  <si>
    <t>L40885800196</t>
  </si>
  <si>
    <t>L40885800201</t>
  </si>
  <si>
    <t>L40885800206</t>
  </si>
  <si>
    <t>S-LAB CARBON CLASSIC  hard</t>
  </si>
  <si>
    <t>S-LAB CARBON CLASSIC  med</t>
  </si>
  <si>
    <t>S-LAB CARBON CLASSIC  soft</t>
  </si>
  <si>
    <t>S-LAB CLASSIC CARBON BLUE med</t>
  </si>
  <si>
    <t>S-LAB CARBON CLASSIC BLUE med</t>
  </si>
  <si>
    <t>S-LAB CARBON CLASSIC BLUE soft</t>
  </si>
  <si>
    <t>S-LAB CARBON CLASSIC RED med</t>
  </si>
  <si>
    <t>S-LAB CARBON CLASSIC RED soft</t>
  </si>
  <si>
    <t>S-LAB CLASSIC ZERO med</t>
  </si>
  <si>
    <t>S-LAB CLASSIC ZERO soft</t>
  </si>
  <si>
    <t>Дополнительно на английском</t>
  </si>
  <si>
    <t>Сумма заказа</t>
  </si>
  <si>
    <t>от</t>
  </si>
  <si>
    <t>до</t>
  </si>
  <si>
    <t>L41186000+</t>
  </si>
  <si>
    <t>Лыжи XC S/LAB CARBON eSKIN XH+PSP</t>
  </si>
  <si>
    <t>L41186100+</t>
  </si>
  <si>
    <t>Лыжи XC S/LAB CARBON eSKIN H + PSP</t>
  </si>
  <si>
    <t>L41186200+</t>
  </si>
  <si>
    <t>Лыжи XC S/LAB CARBON eSKIN M + PSP</t>
  </si>
  <si>
    <t>L41186300+</t>
  </si>
  <si>
    <t>Лыжи XC S/LAB CARBON eSKIN S + PSP</t>
  </si>
  <si>
    <t>SL1</t>
  </si>
  <si>
    <t>SLRGL</t>
  </si>
  <si>
    <t>P6F</t>
  </si>
  <si>
    <t>-</t>
  </si>
  <si>
    <t xml:space="preserve"> Универсально - теплая структура
для влажного и мокрого снега в теплую погоду, возможно добавление ручной накатки
работает в диапазоне от – 1° до +15°</t>
  </si>
  <si>
    <t>Теплая структура
для влажного и мокрого снега в теплую погоду, возможно добавление ручной накатки
работает в диапазоне от – 1° до +15°</t>
  </si>
  <si>
    <t>Универсальная структура
для натурального и свежего снега, наносится на оборудовании Wintersteiger
работает в диапазоне от –7° до 0°</t>
  </si>
  <si>
    <t>Универсальная холодная структура
для натурального и искусственного снега с низкой влажностью 
работает в диапазоне от – 30° до –10°</t>
  </si>
  <si>
    <t>Универсальная структура
для натурального и искусственного снега
работает в диапазоне от – 30° до – 5°</t>
  </si>
  <si>
    <t>Универсальная структура
для старого и искусственного снега, (не работает на свежий и натуральный снег)
работает в диапазоне от –15° до 0°</t>
  </si>
  <si>
    <t>Дистанции</t>
  </si>
  <si>
    <t>Для спринтов (Sprint race)</t>
  </si>
  <si>
    <t>Среднии дистанции (Med race)</t>
  </si>
  <si>
    <t>Длинные дистанции (Long distance race)</t>
  </si>
  <si>
    <t>Крепления PROLINK RACE SK</t>
  </si>
  <si>
    <t>Крепления PROLINK RACE CL</t>
  </si>
  <si>
    <t>Крепления PROLINK SHIFT RACE CL</t>
  </si>
  <si>
    <t>L40570100+</t>
  </si>
  <si>
    <t>L40570800+</t>
  </si>
  <si>
    <t>L40864800+</t>
  </si>
  <si>
    <t>SL21
КОЛ-ВО</t>
  </si>
  <si>
    <t>Salomon SLAB select</t>
  </si>
  <si>
    <t>Salomon bindings</t>
  </si>
  <si>
    <t>Беговые крепления Salomon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</si>
</sst>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A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</cellStyleXfs>
  <cellXfs count="25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1" xfId="0" applyBorder="1"/>
    <xf numFmtId="165" fontId="11" fillId="0" borderId="1" xfId="1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1" fillId="0" borderId="13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vertical="center"/>
    </xf>
    <xf numFmtId="0" fontId="0" fillId="0" borderId="22" xfId="0" applyBorder="1"/>
    <xf numFmtId="0" fontId="14" fillId="4" borderId="9" xfId="0" applyFont="1" applyFill="1" applyBorder="1" applyAlignment="1">
      <alignment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165" fontId="11" fillId="0" borderId="32" xfId="1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4" borderId="38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15" fillId="5" borderId="39" xfId="0" applyFont="1" applyFill="1" applyBorder="1" applyAlignment="1">
      <alignment horizontal="center"/>
    </xf>
    <xf numFmtId="0" fontId="15" fillId="5" borderId="31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2" fillId="0" borderId="31" xfId="0" applyFont="1" applyBorder="1" applyAlignment="1">
      <alignment horizontal="center"/>
    </xf>
    <xf numFmtId="165" fontId="11" fillId="0" borderId="28" xfId="1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9" fillId="6" borderId="25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0" fontId="20" fillId="6" borderId="1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9" fillId="6" borderId="27" xfId="0" applyFont="1" applyFill="1" applyBorder="1" applyAlignment="1">
      <alignment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/>
    </xf>
    <xf numFmtId="0" fontId="9" fillId="6" borderId="28" xfId="0" applyFont="1" applyFill="1" applyBorder="1"/>
    <xf numFmtId="0" fontId="20" fillId="6" borderId="28" xfId="0" applyFont="1" applyFill="1" applyBorder="1" applyAlignment="1">
      <alignment horizontal="center"/>
    </xf>
    <xf numFmtId="0" fontId="20" fillId="6" borderId="29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165" fontId="11" fillId="0" borderId="45" xfId="1" applyNumberFormat="1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20" fillId="6" borderId="24" xfId="0" applyFont="1" applyFill="1" applyBorder="1" applyAlignment="1">
      <alignment horizontal="center"/>
    </xf>
    <xf numFmtId="0" fontId="20" fillId="6" borderId="40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1" fillId="0" borderId="1" xfId="0" applyFont="1" applyBorder="1"/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/>
    </xf>
    <xf numFmtId="0" fontId="9" fillId="7" borderId="32" xfId="0" applyFont="1" applyFill="1" applyBorder="1"/>
    <xf numFmtId="0" fontId="20" fillId="7" borderId="32" xfId="0" applyFont="1" applyFill="1" applyBorder="1" applyAlignment="1">
      <alignment horizontal="center"/>
    </xf>
    <xf numFmtId="0" fontId="15" fillId="7" borderId="32" xfId="0" applyFont="1" applyFill="1" applyBorder="1" applyAlignment="1">
      <alignment horizontal="center"/>
    </xf>
    <xf numFmtId="0" fontId="15" fillId="7" borderId="33" xfId="0" applyFont="1" applyFill="1" applyBorder="1" applyAlignment="1">
      <alignment horizontal="center"/>
    </xf>
    <xf numFmtId="0" fontId="9" fillId="7" borderId="25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20" fillId="7" borderId="1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15" fillId="7" borderId="35" xfId="0" applyFont="1" applyFill="1" applyBorder="1" applyAlignment="1">
      <alignment horizontal="center"/>
    </xf>
    <xf numFmtId="0" fontId="15" fillId="7" borderId="30" xfId="0" applyFont="1" applyFill="1" applyBorder="1" applyAlignment="1">
      <alignment horizontal="center"/>
    </xf>
    <xf numFmtId="0" fontId="20" fillId="8" borderId="13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9" fillId="8" borderId="25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9" fillId="9" borderId="23" xfId="0" applyFont="1" applyFill="1" applyBorder="1" applyAlignment="1">
      <alignment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/>
    </xf>
    <xf numFmtId="0" fontId="9" fillId="9" borderId="13" xfId="0" applyFont="1" applyFill="1" applyBorder="1"/>
    <xf numFmtId="0" fontId="20" fillId="9" borderId="13" xfId="0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/>
    </xf>
    <xf numFmtId="0" fontId="15" fillId="9" borderId="30" xfId="0" applyFont="1" applyFill="1" applyBorder="1" applyAlignment="1">
      <alignment horizontal="center"/>
    </xf>
    <xf numFmtId="0" fontId="9" fillId="9" borderId="25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9" fillId="9" borderId="1" xfId="0" applyFont="1" applyFill="1" applyBorder="1"/>
    <xf numFmtId="0" fontId="9" fillId="10" borderId="26" xfId="0" applyFont="1" applyFill="1" applyBorder="1" applyAlignment="1">
      <alignment horizontal="center"/>
    </xf>
    <xf numFmtId="0" fontId="9" fillId="10" borderId="41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9" fillId="11" borderId="25" xfId="0" applyFont="1" applyFill="1" applyBorder="1" applyAlignment="1">
      <alignment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0" fontId="15" fillId="11" borderId="30" xfId="0" applyFont="1" applyFill="1" applyBorder="1" applyAlignment="1">
      <alignment horizontal="center"/>
    </xf>
    <xf numFmtId="0" fontId="9" fillId="11" borderId="43" xfId="0" applyFont="1" applyFill="1" applyBorder="1" applyAlignment="1">
      <alignment vertical="center"/>
    </xf>
    <xf numFmtId="0" fontId="9" fillId="11" borderId="45" xfId="0" applyFont="1" applyFill="1" applyBorder="1" applyAlignment="1">
      <alignment horizontal="center" vertical="center"/>
    </xf>
    <xf numFmtId="0" fontId="9" fillId="11" borderId="45" xfId="0" applyFont="1" applyFill="1" applyBorder="1" applyAlignment="1">
      <alignment horizontal="center"/>
    </xf>
    <xf numFmtId="0" fontId="9" fillId="11" borderId="45" xfId="0" applyFont="1" applyFill="1" applyBorder="1"/>
    <xf numFmtId="0" fontId="20" fillId="11" borderId="45" xfId="0" applyFont="1" applyFill="1" applyBorder="1" applyAlignment="1">
      <alignment horizontal="center"/>
    </xf>
    <xf numFmtId="0" fontId="20" fillId="11" borderId="15" xfId="0" applyFont="1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5" fillId="11" borderId="24" xfId="0" applyFont="1" applyFill="1" applyBorder="1" applyAlignment="1">
      <alignment horizontal="center"/>
    </xf>
    <xf numFmtId="0" fontId="5" fillId="11" borderId="34" xfId="0" applyFont="1" applyFill="1" applyBorder="1" applyAlignment="1">
      <alignment horizontal="center"/>
    </xf>
    <xf numFmtId="0" fontId="5" fillId="11" borderId="33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5" fillId="11" borderId="46" xfId="0" applyFont="1" applyFill="1" applyBorder="1" applyAlignment="1">
      <alignment horizontal="center"/>
    </xf>
    <xf numFmtId="0" fontId="5" fillId="11" borderId="44" xfId="0" applyFont="1" applyFill="1" applyBorder="1" applyAlignment="1">
      <alignment horizontal="center"/>
    </xf>
    <xf numFmtId="0" fontId="15" fillId="12" borderId="31" xfId="0" applyFont="1" applyFill="1" applyBorder="1" applyAlignment="1">
      <alignment horizontal="center"/>
    </xf>
    <xf numFmtId="0" fontId="16" fillId="12" borderId="33" xfId="0" applyFont="1" applyFill="1" applyBorder="1" applyAlignment="1">
      <alignment horizontal="center"/>
    </xf>
    <xf numFmtId="0" fontId="15" fillId="12" borderId="23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15" fillId="12" borderId="14" xfId="0" applyFont="1" applyFill="1" applyBorder="1" applyAlignment="1">
      <alignment horizontal="center"/>
    </xf>
    <xf numFmtId="0" fontId="5" fillId="12" borderId="44" xfId="0" applyFont="1" applyFill="1" applyBorder="1" applyAlignment="1">
      <alignment horizontal="center"/>
    </xf>
    <xf numFmtId="0" fontId="5" fillId="12" borderId="32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5" fillId="12" borderId="13" xfId="0" applyFont="1" applyFill="1" applyBorder="1" applyAlignment="1">
      <alignment horizontal="center"/>
    </xf>
    <xf numFmtId="0" fontId="15" fillId="12" borderId="39" xfId="0" applyFont="1" applyFill="1" applyBorder="1" applyAlignment="1">
      <alignment horizontal="center"/>
    </xf>
    <xf numFmtId="0" fontId="15" fillId="12" borderId="29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15" fillId="8" borderId="31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15" fillId="8" borderId="29" xfId="0" applyFont="1" applyFill="1" applyBorder="1" applyAlignment="1">
      <alignment horizontal="center"/>
    </xf>
    <xf numFmtId="0" fontId="15" fillId="11" borderId="31" xfId="0" applyFont="1" applyFill="1" applyBorder="1" applyAlignment="1">
      <alignment horizontal="center"/>
    </xf>
    <xf numFmtId="0" fontId="15" fillId="11" borderId="23" xfId="0" applyFont="1" applyFill="1" applyBorder="1" applyAlignment="1">
      <alignment horizontal="center"/>
    </xf>
    <xf numFmtId="0" fontId="15" fillId="11" borderId="39" xfId="0" applyFont="1" applyFill="1" applyBorder="1" applyAlignment="1">
      <alignment horizontal="center"/>
    </xf>
    <xf numFmtId="0" fontId="16" fillId="3" borderId="33" xfId="0" applyFont="1" applyFill="1" applyBorder="1" applyAlignment="1">
      <alignment horizontal="center"/>
    </xf>
    <xf numFmtId="0" fontId="9" fillId="9" borderId="27" xfId="0" applyFont="1" applyFill="1" applyBorder="1" applyAlignment="1">
      <alignment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/>
    </xf>
    <xf numFmtId="0" fontId="9" fillId="9" borderId="28" xfId="0" applyFont="1" applyFill="1" applyBorder="1"/>
    <xf numFmtId="0" fontId="20" fillId="9" borderId="28" xfId="0" applyFont="1" applyFill="1" applyBorder="1" applyAlignment="1">
      <alignment horizontal="center"/>
    </xf>
    <xf numFmtId="0" fontId="15" fillId="9" borderId="28" xfId="0" applyFont="1" applyFill="1" applyBorder="1" applyAlignment="1">
      <alignment horizontal="center"/>
    </xf>
    <xf numFmtId="0" fontId="15" fillId="9" borderId="47" xfId="0" applyFont="1" applyFill="1" applyBorder="1" applyAlignment="1">
      <alignment horizontal="center"/>
    </xf>
    <xf numFmtId="0" fontId="15" fillId="5" borderId="27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23" fillId="0" borderId="0" xfId="0" applyFont="1"/>
    <xf numFmtId="0" fontId="5" fillId="5" borderId="35" xfId="0" applyFont="1" applyFill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5" fillId="5" borderId="51" xfId="0" applyFont="1" applyFill="1" applyBorder="1" applyAlignment="1">
      <alignment horizontal="center"/>
    </xf>
    <xf numFmtId="0" fontId="5" fillId="11" borderId="35" xfId="0" applyFont="1" applyFill="1" applyBorder="1" applyAlignment="1">
      <alignment horizontal="center"/>
    </xf>
    <xf numFmtId="0" fontId="5" fillId="11" borderId="50" xfId="0" applyFont="1" applyFill="1" applyBorder="1" applyAlignment="1">
      <alignment horizontal="center"/>
    </xf>
    <xf numFmtId="0" fontId="15" fillId="11" borderId="52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165" fontId="11" fillId="0" borderId="34" xfId="1" applyNumberFormat="1" applyFont="1" applyBorder="1" applyAlignment="1">
      <alignment horizontal="center"/>
    </xf>
    <xf numFmtId="165" fontId="11" fillId="0" borderId="48" xfId="1" applyNumberFormat="1" applyFont="1" applyBorder="1" applyAlignment="1">
      <alignment horizontal="center"/>
    </xf>
    <xf numFmtId="165" fontId="11" fillId="0" borderId="49" xfId="1" applyNumberFormat="1" applyFont="1" applyBorder="1" applyAlignment="1">
      <alignment horizontal="center"/>
    </xf>
    <xf numFmtId="165" fontId="11" fillId="0" borderId="53" xfId="1" applyNumberFormat="1" applyFont="1" applyBorder="1" applyAlignment="1">
      <alignment horizontal="center"/>
    </xf>
    <xf numFmtId="165" fontId="11" fillId="0" borderId="42" xfId="1" applyNumberFormat="1" applyFont="1" applyBorder="1" applyAlignment="1">
      <alignment horizontal="center"/>
    </xf>
    <xf numFmtId="0" fontId="14" fillId="4" borderId="12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43" xfId="0" applyBorder="1"/>
    <xf numFmtId="0" fontId="0" fillId="0" borderId="45" xfId="0" applyBorder="1"/>
    <xf numFmtId="0" fontId="0" fillId="0" borderId="44" xfId="0" applyBorder="1"/>
    <xf numFmtId="0" fontId="9" fillId="10" borderId="31" xfId="0" applyFont="1" applyFill="1" applyBorder="1" applyAlignment="1">
      <alignment vertical="center"/>
    </xf>
    <xf numFmtId="0" fontId="9" fillId="10" borderId="32" xfId="0" applyFont="1" applyFill="1" applyBorder="1" applyAlignment="1">
      <alignment horizontal="center" vertical="center"/>
    </xf>
    <xf numFmtId="0" fontId="9" fillId="10" borderId="32" xfId="0" applyFont="1" applyFill="1" applyBorder="1" applyAlignment="1">
      <alignment horizontal="center"/>
    </xf>
    <xf numFmtId="0" fontId="9" fillId="10" borderId="32" xfId="0" applyFont="1" applyFill="1" applyBorder="1"/>
    <xf numFmtId="0" fontId="9" fillId="10" borderId="1" xfId="0" applyFont="1" applyFill="1" applyBorder="1" applyAlignment="1">
      <alignment horizontal="center"/>
    </xf>
    <xf numFmtId="0" fontId="9" fillId="10" borderId="25" xfId="0" applyFont="1" applyFill="1" applyBorder="1" applyAlignment="1">
      <alignment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/>
    <xf numFmtId="0" fontId="9" fillId="10" borderId="27" xfId="0" applyFont="1" applyFill="1" applyBorder="1" applyAlignment="1">
      <alignment vertical="center"/>
    </xf>
    <xf numFmtId="0" fontId="9" fillId="10" borderId="28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/>
    </xf>
    <xf numFmtId="0" fontId="9" fillId="10" borderId="28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5" borderId="56" xfId="0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11" xfId="5"/>
    <cellStyle name="Обычный 2" xfId="2"/>
    <cellStyle name="Процентный 2" xfId="4"/>
    <cellStyle name="Финансовый" xfId="1" builtinId="3"/>
    <cellStyle name="Финансовый 2" xfId="3"/>
  </cellStyles>
  <dxfs count="0"/>
  <tableStyles count="0" defaultTableStyle="TableStyleMedium9" defaultPivotStyle="PivotStyleLight16"/>
  <colors>
    <mruColors>
      <color rgb="FFFFFFA7"/>
      <color rgb="FFFFFD4F"/>
      <color rgb="FFDDDDDD"/>
      <color rgb="FFFF66FF"/>
      <color rgb="FFCC00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11</xdr:row>
      <xdr:rowOff>118110</xdr:rowOff>
    </xdr:from>
    <xdr:to>
      <xdr:col>0</xdr:col>
      <xdr:colOff>13430250</xdr:colOff>
      <xdr:row>20</xdr:row>
      <xdr:rowOff>110408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b="63810"/>
        <a:stretch/>
      </xdr:blipFill>
      <xdr:spPr bwMode="auto">
        <a:xfrm>
          <a:off x="876300" y="2213610"/>
          <a:ext cx="12553950" cy="170679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228600</xdr:colOff>
      <xdr:row>0</xdr:row>
      <xdr:rowOff>123825</xdr:rowOff>
    </xdr:from>
    <xdr:to>
      <xdr:col>1</xdr:col>
      <xdr:colOff>0</xdr:colOff>
      <xdr:row>9</xdr:row>
      <xdr:rowOff>67215</xdr:rowOff>
    </xdr:to>
    <xdr:sp macro="" textlink="">
      <xdr:nvSpPr>
        <xdr:cNvPr id="3" name="Text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" y="123825"/>
          <a:ext cx="15049500" cy="16578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ru-RU" sz="2800" b="1" kern="1200">
              <a:solidFill>
                <a:schemeClr val="tx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+mn-lt"/>
              <a:ea typeface="+mn-ea"/>
              <a:cs typeface="+mn-cs"/>
            </a:rPr>
            <a:t>СТРУКТУРЫ НА СЕРИЙНЫХ ЛЫЖАХ</a:t>
          </a:r>
        </a:p>
        <a:p>
          <a:pPr algn="ctr"/>
          <a:endParaRPr lang="ru-RU" b="1"/>
        </a:p>
        <a:p>
          <a:r>
            <a:rPr lang="en-US"/>
            <a:t>BLUE – WCC (</a:t>
          </a:r>
          <a:r>
            <a:rPr lang="ru-RU"/>
            <a:t>рабочий диапазон от </a:t>
          </a:r>
          <a:r>
            <a:rPr lang="en-US"/>
            <a:t>-5° </a:t>
          </a:r>
          <a:r>
            <a:rPr lang="ru-RU"/>
            <a:t>и холоднее)</a:t>
          </a:r>
        </a:p>
        <a:p>
          <a:r>
            <a:rPr lang="en-US"/>
            <a:t>YELLOW </a:t>
          </a:r>
          <a:r>
            <a:rPr lang="ru-RU"/>
            <a:t>(</a:t>
          </a:r>
          <a:r>
            <a:rPr lang="en-US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ZERO/eSKIN</a:t>
          </a:r>
          <a:r>
            <a:rPr lang="en-US"/>
            <a:t>) – WCU (</a:t>
          </a:r>
          <a:r>
            <a:rPr lang="ru-RU"/>
            <a:t>рабочий диапазон от </a:t>
          </a:r>
          <a:r>
            <a:rPr lang="en-US"/>
            <a:t>-15 </a:t>
          </a:r>
          <a:r>
            <a:rPr lang="ru-RU"/>
            <a:t>до +5°С)</a:t>
          </a:r>
        </a:p>
        <a:p>
          <a:r>
            <a:rPr lang="en-US"/>
            <a:t>RED – WCW (</a:t>
          </a:r>
          <a:r>
            <a:rPr lang="ru-RU"/>
            <a:t>рабочий диапазон от </a:t>
          </a:r>
          <a:r>
            <a:rPr lang="en-US"/>
            <a:t>-</a:t>
          </a:r>
          <a:r>
            <a:rPr lang="ru-RU"/>
            <a:t>5</a:t>
          </a:r>
          <a:r>
            <a:rPr lang="en-US"/>
            <a:t>° </a:t>
          </a:r>
          <a:r>
            <a:rPr lang="ru-RU"/>
            <a:t>и теплее)</a:t>
          </a:r>
        </a:p>
      </xdr:txBody>
    </xdr:sp>
    <xdr:clientData/>
  </xdr:twoCellAnchor>
  <xdr:twoCellAnchor editAs="oneCell">
    <xdr:from>
      <xdr:col>0</xdr:col>
      <xdr:colOff>11397615</xdr:colOff>
      <xdr:row>4</xdr:row>
      <xdr:rowOff>97154</xdr:rowOff>
    </xdr:from>
    <xdr:to>
      <xdr:col>0</xdr:col>
      <xdr:colOff>12893040</xdr:colOff>
      <xdr:row>9</xdr:row>
      <xdr:rowOff>66441</xdr:rowOff>
    </xdr:to>
    <xdr:pic>
      <xdr:nvPicPr>
        <xdr:cNvPr id="4" name="Pictur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97615" y="859154"/>
          <a:ext cx="1495425" cy="9217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2</xdr:row>
      <xdr:rowOff>143498</xdr:rowOff>
    </xdr:from>
    <xdr:to>
      <xdr:col>0</xdr:col>
      <xdr:colOff>1202531</xdr:colOff>
      <xdr:row>2</xdr:row>
      <xdr:rowOff>822147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643561"/>
          <a:ext cx="1107280" cy="688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5" x14ac:dyDescent="0.25"/>
  <cols>
    <col min="1" max="1" width="229.140625" customWidth="1"/>
  </cols>
  <sheetData>
    <row r="1" spans="1:1" x14ac:dyDescent="0.25">
      <c r="A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5"/>
  <sheetViews>
    <sheetView tabSelected="1" zoomScale="80" zoomScaleNormal="80" workbookViewId="0">
      <pane ySplit="4" topLeftCell="A50" activePane="bottomLeft" state="frozenSplit"/>
      <selection activeCell="D1" sqref="D1"/>
      <selection pane="bottomLeft" activeCell="K50" sqref="K50"/>
    </sheetView>
  </sheetViews>
  <sheetFormatPr defaultRowHeight="15" x14ac:dyDescent="0.25"/>
  <cols>
    <col min="1" max="1" width="18.42578125" style="10" customWidth="1"/>
    <col min="2" max="2" width="17.5703125" style="10" customWidth="1"/>
    <col min="3" max="3" width="16.85546875" style="11" customWidth="1"/>
    <col min="4" max="4" width="45.42578125" style="12" customWidth="1"/>
    <col min="5" max="5" width="11.42578125" style="11" customWidth="1"/>
    <col min="6" max="6" width="17" style="2" customWidth="1"/>
    <col min="7" max="7" width="6.5703125" style="3" customWidth="1"/>
    <col min="8" max="8" width="6" style="2" bestFit="1" customWidth="1"/>
    <col min="9" max="9" width="12.5703125" style="2" customWidth="1"/>
    <col min="10" max="10" width="10.5703125" style="2" customWidth="1"/>
    <col min="11" max="24" width="14.85546875" style="1" customWidth="1"/>
    <col min="25" max="26" width="26.42578125" style="2" customWidth="1"/>
    <col min="27" max="27" width="25.85546875" style="2" customWidth="1"/>
    <col min="28" max="28" width="33.42578125" style="2" customWidth="1"/>
    <col min="29" max="29" width="20.85546875" style="1" customWidth="1"/>
    <col min="30" max="30" width="16.42578125" style="1" customWidth="1"/>
    <col min="31" max="32" width="12.5703125" customWidth="1"/>
    <col min="33" max="37" width="12.85546875" style="88" customWidth="1"/>
    <col min="38" max="38" width="55.42578125" style="88" hidden="1" customWidth="1"/>
    <col min="39" max="39" width="12.85546875" style="88" hidden="1" customWidth="1"/>
    <col min="40" max="43" width="0" hidden="1" customWidth="1"/>
    <col min="44" max="44" width="44.5703125" hidden="1" customWidth="1"/>
  </cols>
  <sheetData>
    <row r="1" spans="1:44" ht="15.75" thickBot="1" x14ac:dyDescent="0.3"/>
    <row r="2" spans="1:44" s="29" customFormat="1" ht="23.25" customHeight="1" x14ac:dyDescent="0.25">
      <c r="A2" s="46" t="s">
        <v>9</v>
      </c>
      <c r="B2" s="47"/>
      <c r="C2" s="47"/>
      <c r="D2" s="47"/>
      <c r="E2" s="50" t="s">
        <v>11</v>
      </c>
      <c r="F2" s="50"/>
      <c r="G2" s="50"/>
      <c r="H2" s="50"/>
      <c r="I2" s="50"/>
      <c r="J2" s="50"/>
      <c r="K2" s="247" t="s">
        <v>30</v>
      </c>
      <c r="L2" s="248"/>
      <c r="M2" s="256" t="s">
        <v>28</v>
      </c>
      <c r="N2" s="257"/>
      <c r="O2" s="256" t="s">
        <v>28</v>
      </c>
      <c r="P2" s="257"/>
      <c r="Q2" s="256" t="s">
        <v>28</v>
      </c>
      <c r="R2" s="257"/>
      <c r="S2" s="256" t="s">
        <v>29</v>
      </c>
      <c r="T2" s="257"/>
      <c r="U2" s="256" t="s">
        <v>29</v>
      </c>
      <c r="V2" s="257"/>
      <c r="W2" s="256" t="s">
        <v>29</v>
      </c>
      <c r="X2" s="257"/>
      <c r="Y2" s="249" t="s">
        <v>15</v>
      </c>
      <c r="Z2" s="250"/>
      <c r="AA2" s="250"/>
      <c r="AB2" s="251"/>
      <c r="AC2" s="241" t="s">
        <v>92</v>
      </c>
      <c r="AD2" s="242"/>
      <c r="AG2" s="89"/>
      <c r="AH2" s="89"/>
      <c r="AI2" s="89"/>
      <c r="AJ2" s="89"/>
      <c r="AK2" s="89"/>
      <c r="AL2" s="91" t="s">
        <v>16</v>
      </c>
      <c r="AM2" s="89"/>
      <c r="AR2" t="s">
        <v>19</v>
      </c>
    </row>
    <row r="3" spans="1:44" ht="76.5" customHeight="1" thickBot="1" x14ac:dyDescent="0.3">
      <c r="A3" s="48"/>
      <c r="B3" s="49"/>
      <c r="C3" s="49"/>
      <c r="D3" s="49"/>
      <c r="E3" s="51"/>
      <c r="F3" s="51"/>
      <c r="G3" s="51"/>
      <c r="H3" s="51"/>
      <c r="I3" s="51"/>
      <c r="J3" s="51"/>
      <c r="K3" s="239" t="s">
        <v>109</v>
      </c>
      <c r="L3" s="240"/>
      <c r="M3" s="239" t="s">
        <v>110</v>
      </c>
      <c r="N3" s="240"/>
      <c r="O3" s="239" t="s">
        <v>111</v>
      </c>
      <c r="P3" s="240"/>
      <c r="Q3" s="245" t="s">
        <v>107</v>
      </c>
      <c r="R3" s="246"/>
      <c r="S3" s="239" t="s">
        <v>111</v>
      </c>
      <c r="T3" s="240"/>
      <c r="U3" s="239" t="s">
        <v>112</v>
      </c>
      <c r="V3" s="240"/>
      <c r="W3" s="239" t="s">
        <v>108</v>
      </c>
      <c r="X3" s="240"/>
      <c r="Y3" s="252"/>
      <c r="Z3" s="253"/>
      <c r="AA3" s="254"/>
      <c r="AB3" s="255"/>
      <c r="AC3" s="243"/>
      <c r="AD3" s="244"/>
      <c r="AL3" s="92" t="s">
        <v>17</v>
      </c>
      <c r="AR3" s="93" t="s">
        <v>20</v>
      </c>
    </row>
    <row r="4" spans="1:44" ht="38.25" customHeight="1" thickBot="1" x14ac:dyDescent="0.3">
      <c r="A4" s="43" t="s">
        <v>8</v>
      </c>
      <c r="B4" s="43" t="s">
        <v>0</v>
      </c>
      <c r="C4" s="44" t="s">
        <v>1</v>
      </c>
      <c r="D4" s="44" t="s">
        <v>2</v>
      </c>
      <c r="E4" s="45" t="s">
        <v>3</v>
      </c>
      <c r="F4" s="42" t="s">
        <v>6</v>
      </c>
      <c r="G4" s="4" t="s">
        <v>93</v>
      </c>
      <c r="H4" s="42" t="s">
        <v>94</v>
      </c>
      <c r="I4" s="97" t="s">
        <v>14</v>
      </c>
      <c r="J4" s="98" t="s">
        <v>12</v>
      </c>
      <c r="K4" s="234" t="s">
        <v>123</v>
      </c>
      <c r="L4" s="5" t="s">
        <v>7</v>
      </c>
      <c r="M4" s="41" t="s">
        <v>103</v>
      </c>
      <c r="N4" s="5" t="s">
        <v>7</v>
      </c>
      <c r="O4" s="41" t="s">
        <v>27</v>
      </c>
      <c r="P4" s="5" t="s">
        <v>7</v>
      </c>
      <c r="Q4" s="27" t="s">
        <v>104</v>
      </c>
      <c r="R4" s="28" t="s">
        <v>7</v>
      </c>
      <c r="S4" s="41" t="s">
        <v>26</v>
      </c>
      <c r="T4" s="5" t="s">
        <v>7</v>
      </c>
      <c r="U4" s="41" t="s">
        <v>105</v>
      </c>
      <c r="V4" s="5" t="s">
        <v>7</v>
      </c>
      <c r="W4" s="41" t="s">
        <v>25</v>
      </c>
      <c r="X4" s="5" t="s">
        <v>7</v>
      </c>
      <c r="Y4" s="94" t="s">
        <v>24</v>
      </c>
      <c r="Z4" s="198" t="s">
        <v>113</v>
      </c>
      <c r="AA4" s="95" t="s">
        <v>23</v>
      </c>
      <c r="AB4" s="95" t="s">
        <v>91</v>
      </c>
      <c r="AC4" s="96" t="s">
        <v>4</v>
      </c>
      <c r="AD4" s="41" t="s">
        <v>5</v>
      </c>
      <c r="AG4" s="88" t="s">
        <v>11</v>
      </c>
      <c r="AL4" s="92" t="s">
        <v>18</v>
      </c>
      <c r="AR4" s="93" t="s">
        <v>21</v>
      </c>
    </row>
    <row r="5" spans="1:44" ht="20.25" customHeight="1" thickBot="1" x14ac:dyDescent="0.3">
      <c r="A5" s="18" t="s">
        <v>126</v>
      </c>
      <c r="B5" s="16"/>
      <c r="C5" s="16"/>
      <c r="D5" s="16"/>
      <c r="E5" s="16"/>
      <c r="F5" s="16"/>
      <c r="G5" s="16"/>
      <c r="H5" s="16"/>
      <c r="I5" s="16"/>
      <c r="J5" s="16"/>
      <c r="K5" s="15">
        <f>SUM(K6:K62)</f>
        <v>0</v>
      </c>
      <c r="L5" s="14"/>
      <c r="M5" s="15">
        <f>SUM(M6:M62)</f>
        <v>0</v>
      </c>
      <c r="N5" s="14"/>
      <c r="O5" s="15">
        <f>SUM(O6:O62)</f>
        <v>0</v>
      </c>
      <c r="P5" s="14"/>
      <c r="Q5" s="15">
        <f>SUM(Q6:Q62)</f>
        <v>0</v>
      </c>
      <c r="R5" s="30"/>
      <c r="S5" s="15">
        <f>SUM(S6:S62)</f>
        <v>0</v>
      </c>
      <c r="T5" s="14"/>
      <c r="U5" s="15">
        <f>SUM(U6:U62)</f>
        <v>0</v>
      </c>
      <c r="V5" s="14"/>
      <c r="W5" s="15">
        <f>SUM(W6:W62)</f>
        <v>0</v>
      </c>
      <c r="X5" s="14"/>
      <c r="Y5" s="213"/>
      <c r="Z5" s="214"/>
      <c r="AA5" s="214"/>
      <c r="AB5" s="215"/>
      <c r="AC5" s="15">
        <f>SUM(AC6:AC8)</f>
        <v>0</v>
      </c>
      <c r="AD5" s="13"/>
      <c r="AR5" s="93" t="s">
        <v>22</v>
      </c>
    </row>
    <row r="6" spans="1:44" s="6" customFormat="1" ht="15" customHeight="1" x14ac:dyDescent="0.25">
      <c r="A6" s="222" t="s">
        <v>125</v>
      </c>
      <c r="B6" s="223" t="s">
        <v>120</v>
      </c>
      <c r="C6" s="224" t="s">
        <v>120</v>
      </c>
      <c r="D6" s="225" t="s">
        <v>117</v>
      </c>
      <c r="E6" s="226" t="s">
        <v>106</v>
      </c>
      <c r="F6" s="226" t="s">
        <v>106</v>
      </c>
      <c r="G6" s="226" t="s">
        <v>106</v>
      </c>
      <c r="H6" s="226" t="s">
        <v>106</v>
      </c>
      <c r="I6" s="226" t="s">
        <v>106</v>
      </c>
      <c r="J6" s="136" t="s">
        <v>106</v>
      </c>
      <c r="K6" s="71"/>
      <c r="L6" s="84" t="s">
        <v>106</v>
      </c>
      <c r="M6" s="33" t="s">
        <v>106</v>
      </c>
      <c r="N6" s="25" t="s">
        <v>106</v>
      </c>
      <c r="O6" s="33" t="s">
        <v>106</v>
      </c>
      <c r="P6" s="25" t="s">
        <v>106</v>
      </c>
      <c r="Q6" s="33" t="s">
        <v>106</v>
      </c>
      <c r="R6" s="25" t="s">
        <v>106</v>
      </c>
      <c r="S6" s="32" t="s">
        <v>106</v>
      </c>
      <c r="T6" s="25" t="s">
        <v>106</v>
      </c>
      <c r="U6" s="32" t="s">
        <v>106</v>
      </c>
      <c r="V6" s="25" t="s">
        <v>106</v>
      </c>
      <c r="W6" s="32" t="s">
        <v>106</v>
      </c>
      <c r="X6" s="201" t="s">
        <v>106</v>
      </c>
      <c r="Y6" s="235" t="s">
        <v>106</v>
      </c>
      <c r="Z6" s="200" t="s">
        <v>106</v>
      </c>
      <c r="AA6" s="200" t="s">
        <v>106</v>
      </c>
      <c r="AB6" s="84" t="s">
        <v>106</v>
      </c>
      <c r="AC6" s="209">
        <f>K6</f>
        <v>0</v>
      </c>
      <c r="AD6" s="7">
        <v>4990</v>
      </c>
      <c r="AE6" s="17"/>
      <c r="AG6" s="90"/>
      <c r="AH6" s="90"/>
      <c r="AI6" s="90"/>
      <c r="AJ6" s="90"/>
      <c r="AK6" s="90"/>
      <c r="AL6" s="199"/>
      <c r="AM6" s="90"/>
    </row>
    <row r="7" spans="1:44" s="6" customFormat="1" ht="15" customHeight="1" x14ac:dyDescent="0.25">
      <c r="A7" s="227" t="s">
        <v>125</v>
      </c>
      <c r="B7" s="228" t="s">
        <v>121</v>
      </c>
      <c r="C7" s="226" t="s">
        <v>121</v>
      </c>
      <c r="D7" s="229" t="s">
        <v>118</v>
      </c>
      <c r="E7" s="226" t="s">
        <v>106</v>
      </c>
      <c r="F7" s="226" t="s">
        <v>106</v>
      </c>
      <c r="G7" s="226" t="s">
        <v>106</v>
      </c>
      <c r="H7" s="226" t="s">
        <v>106</v>
      </c>
      <c r="I7" s="226" t="s">
        <v>106</v>
      </c>
      <c r="J7" s="136" t="s">
        <v>106</v>
      </c>
      <c r="K7" s="73"/>
      <c r="L7" s="34" t="s">
        <v>106</v>
      </c>
      <c r="M7" s="33" t="s">
        <v>106</v>
      </c>
      <c r="N7" s="25" t="s">
        <v>106</v>
      </c>
      <c r="O7" s="33" t="s">
        <v>106</v>
      </c>
      <c r="P7" s="25" t="s">
        <v>106</v>
      </c>
      <c r="Q7" s="33" t="s">
        <v>106</v>
      </c>
      <c r="R7" s="25" t="s">
        <v>106</v>
      </c>
      <c r="S7" s="32" t="s">
        <v>106</v>
      </c>
      <c r="T7" s="25" t="s">
        <v>106</v>
      </c>
      <c r="U7" s="32" t="s">
        <v>106</v>
      </c>
      <c r="V7" s="25" t="s">
        <v>106</v>
      </c>
      <c r="W7" s="32" t="s">
        <v>106</v>
      </c>
      <c r="X7" s="201" t="s">
        <v>106</v>
      </c>
      <c r="Y7" s="236" t="s">
        <v>106</v>
      </c>
      <c r="Z7" s="201" t="s">
        <v>106</v>
      </c>
      <c r="AA7" s="201" t="s">
        <v>106</v>
      </c>
      <c r="AB7" s="34" t="s">
        <v>106</v>
      </c>
      <c r="AC7" s="209">
        <f>K7</f>
        <v>0</v>
      </c>
      <c r="AD7" s="7">
        <v>4990</v>
      </c>
      <c r="AE7" s="17"/>
      <c r="AG7" s="90"/>
      <c r="AH7" s="90"/>
      <c r="AI7" s="90"/>
      <c r="AJ7" s="90"/>
      <c r="AK7" s="90"/>
      <c r="AL7" s="199"/>
      <c r="AM7" s="90"/>
    </row>
    <row r="8" spans="1:44" s="6" customFormat="1" ht="15" customHeight="1" thickBot="1" x14ac:dyDescent="0.3">
      <c r="A8" s="230" t="s">
        <v>125</v>
      </c>
      <c r="B8" s="231" t="s">
        <v>122</v>
      </c>
      <c r="C8" s="232" t="s">
        <v>122</v>
      </c>
      <c r="D8" s="233" t="s">
        <v>119</v>
      </c>
      <c r="E8" s="232" t="s">
        <v>106</v>
      </c>
      <c r="F8" s="232" t="s">
        <v>106</v>
      </c>
      <c r="G8" s="232" t="s">
        <v>106</v>
      </c>
      <c r="H8" s="232" t="s">
        <v>106</v>
      </c>
      <c r="I8" s="232" t="s">
        <v>106</v>
      </c>
      <c r="J8" s="137" t="s">
        <v>106</v>
      </c>
      <c r="K8" s="75"/>
      <c r="L8" s="70" t="s">
        <v>106</v>
      </c>
      <c r="M8" s="33" t="s">
        <v>106</v>
      </c>
      <c r="N8" s="25" t="s">
        <v>106</v>
      </c>
      <c r="O8" s="33" t="s">
        <v>106</v>
      </c>
      <c r="P8" s="25" t="s">
        <v>106</v>
      </c>
      <c r="Q8" s="33" t="s">
        <v>106</v>
      </c>
      <c r="R8" s="25" t="s">
        <v>106</v>
      </c>
      <c r="S8" s="32" t="s">
        <v>106</v>
      </c>
      <c r="T8" s="25" t="s">
        <v>106</v>
      </c>
      <c r="U8" s="32" t="s">
        <v>106</v>
      </c>
      <c r="V8" s="25" t="s">
        <v>106</v>
      </c>
      <c r="W8" s="32" t="s">
        <v>106</v>
      </c>
      <c r="X8" s="201" t="s">
        <v>106</v>
      </c>
      <c r="Y8" s="237" t="s">
        <v>106</v>
      </c>
      <c r="Z8" s="238" t="s">
        <v>106</v>
      </c>
      <c r="AA8" s="238" t="s">
        <v>106</v>
      </c>
      <c r="AB8" s="70" t="s">
        <v>106</v>
      </c>
      <c r="AC8" s="209">
        <f>K8</f>
        <v>0</v>
      </c>
      <c r="AD8" s="7">
        <v>5990</v>
      </c>
      <c r="AE8" s="17"/>
      <c r="AG8" s="90"/>
      <c r="AH8" s="90"/>
      <c r="AI8" s="90"/>
      <c r="AJ8" s="90"/>
      <c r="AK8" s="90"/>
      <c r="AL8" s="199"/>
      <c r="AM8" s="90"/>
    </row>
    <row r="9" spans="1:44" ht="20.25" customHeight="1" thickBot="1" x14ac:dyDescent="0.3">
      <c r="A9" s="18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5">
        <f>SUM(K10:K66)</f>
        <v>0</v>
      </c>
      <c r="L9" s="14"/>
      <c r="M9" s="15">
        <f>SUM(M10:M66)</f>
        <v>0</v>
      </c>
      <c r="N9" s="14"/>
      <c r="O9" s="15">
        <f>SUM(O10:O66)</f>
        <v>0</v>
      </c>
      <c r="P9" s="14"/>
      <c r="Q9" s="15">
        <f>SUM(Q10:Q66)</f>
        <v>0</v>
      </c>
      <c r="R9" s="30"/>
      <c r="S9" s="15">
        <f>SUM(S10:S66)</f>
        <v>0</v>
      </c>
      <c r="T9" s="14"/>
      <c r="U9" s="15">
        <f>SUM(U10:U66)</f>
        <v>0</v>
      </c>
      <c r="V9" s="14"/>
      <c r="W9" s="15">
        <f>SUM(W10:W66)</f>
        <v>0</v>
      </c>
      <c r="X9" s="14"/>
      <c r="Y9" s="213"/>
      <c r="Z9" s="214"/>
      <c r="AA9" s="214"/>
      <c r="AB9" s="215"/>
      <c r="AC9" s="15">
        <f>SUM(AC10:AC66)</f>
        <v>0</v>
      </c>
      <c r="AD9" s="13"/>
      <c r="AR9" s="93" t="s">
        <v>22</v>
      </c>
    </row>
    <row r="10" spans="1:44" s="6" customFormat="1" ht="15" customHeight="1" x14ac:dyDescent="0.25">
      <c r="A10" s="99" t="s">
        <v>124</v>
      </c>
      <c r="B10" s="100" t="str">
        <f>LEFT(C10,9)&amp;"+"</f>
        <v>L40888200+</v>
      </c>
      <c r="C10" s="101" t="s">
        <v>31</v>
      </c>
      <c r="D10" s="102" t="s">
        <v>45</v>
      </c>
      <c r="E10" s="101">
        <v>170</v>
      </c>
      <c r="F10" s="103" t="str">
        <f>G10&amp;" - "&amp;H10&amp;" кг."</f>
        <v>35 - 55 кг.</v>
      </c>
      <c r="G10" s="103">
        <v>35</v>
      </c>
      <c r="H10" s="103">
        <v>55</v>
      </c>
      <c r="I10" s="104" t="s">
        <v>13</v>
      </c>
      <c r="J10" s="114" t="s">
        <v>13</v>
      </c>
      <c r="K10" s="71"/>
      <c r="L10" s="185"/>
      <c r="M10" s="139"/>
      <c r="N10" s="140"/>
      <c r="O10" s="166"/>
      <c r="P10" s="167"/>
      <c r="Q10" s="160"/>
      <c r="R10" s="161"/>
      <c r="S10" s="31" t="s">
        <v>106</v>
      </c>
      <c r="T10" s="85" t="s">
        <v>106</v>
      </c>
      <c r="U10" s="31" t="s">
        <v>106</v>
      </c>
      <c r="V10" s="85" t="s">
        <v>106</v>
      </c>
      <c r="W10" s="31" t="s">
        <v>106</v>
      </c>
      <c r="X10" s="200" t="s">
        <v>106</v>
      </c>
      <c r="Y10" s="39"/>
      <c r="Z10" s="21"/>
      <c r="AA10" s="21"/>
      <c r="AB10" s="23"/>
      <c r="AC10" s="208">
        <f>M10+O10+Q10+K10</f>
        <v>0</v>
      </c>
      <c r="AD10" s="24">
        <v>41990</v>
      </c>
      <c r="AE10" s="17"/>
      <c r="AG10" s="90"/>
      <c r="AH10" s="90"/>
      <c r="AI10" s="90"/>
      <c r="AJ10" s="90"/>
      <c r="AK10" s="90"/>
      <c r="AL10" s="90"/>
      <c r="AM10" s="90"/>
    </row>
    <row r="11" spans="1:44" s="6" customFormat="1" ht="15" customHeight="1" x14ac:dyDescent="0.25">
      <c r="A11" s="106" t="s">
        <v>124</v>
      </c>
      <c r="B11" s="107" t="str">
        <f t="shared" ref="B11:B66" si="0">LEFT(C11,9)&amp;"+"</f>
        <v>L40888200+</v>
      </c>
      <c r="C11" s="108" t="s">
        <v>32</v>
      </c>
      <c r="D11" s="109" t="s">
        <v>45</v>
      </c>
      <c r="E11" s="108">
        <v>177</v>
      </c>
      <c r="F11" s="110" t="str">
        <f t="shared" ref="F11:F18" si="1">G11&amp;" - "&amp;H11&amp;" кг."</f>
        <v>45 - 65 кг.</v>
      </c>
      <c r="G11" s="111">
        <v>45</v>
      </c>
      <c r="H11" s="111">
        <v>65</v>
      </c>
      <c r="I11" s="112" t="s">
        <v>13</v>
      </c>
      <c r="J11" s="115" t="s">
        <v>13</v>
      </c>
      <c r="K11" s="73"/>
      <c r="L11" s="74"/>
      <c r="M11" s="141"/>
      <c r="N11" s="142"/>
      <c r="O11" s="168"/>
      <c r="P11" s="169"/>
      <c r="Q11" s="162"/>
      <c r="R11" s="163"/>
      <c r="S11" s="32" t="s">
        <v>106</v>
      </c>
      <c r="T11" s="25" t="s">
        <v>106</v>
      </c>
      <c r="U11" s="32" t="s">
        <v>106</v>
      </c>
      <c r="V11" s="25" t="s">
        <v>106</v>
      </c>
      <c r="W11" s="32" t="s">
        <v>106</v>
      </c>
      <c r="X11" s="201" t="s">
        <v>106</v>
      </c>
      <c r="Y11" s="217"/>
      <c r="Z11" s="216"/>
      <c r="AA11" s="216"/>
      <c r="AB11" s="218"/>
      <c r="AC11" s="209">
        <f t="shared" ref="AC11:AC15" si="2">M11+O11+Q11+K11</f>
        <v>0</v>
      </c>
      <c r="AD11" s="7">
        <v>41990</v>
      </c>
      <c r="AE11" s="17"/>
      <c r="AG11" s="90"/>
      <c r="AH11" s="90"/>
      <c r="AI11" s="90"/>
      <c r="AJ11" s="90"/>
      <c r="AK11" s="90"/>
      <c r="AL11" s="90"/>
      <c r="AM11" s="90"/>
    </row>
    <row r="12" spans="1:44" s="6" customFormat="1" ht="15" customHeight="1" x14ac:dyDescent="0.25">
      <c r="A12" s="106" t="s">
        <v>124</v>
      </c>
      <c r="B12" s="107" t="str">
        <f t="shared" si="0"/>
        <v>L40888200+</v>
      </c>
      <c r="C12" s="108" t="s">
        <v>33</v>
      </c>
      <c r="D12" s="109" t="s">
        <v>46</v>
      </c>
      <c r="E12" s="108">
        <v>182</v>
      </c>
      <c r="F12" s="110" t="str">
        <f t="shared" si="1"/>
        <v>50 - 70 кг.</v>
      </c>
      <c r="G12" s="111">
        <v>50</v>
      </c>
      <c r="H12" s="111">
        <v>70</v>
      </c>
      <c r="I12" s="112" t="s">
        <v>13</v>
      </c>
      <c r="J12" s="115" t="s">
        <v>13</v>
      </c>
      <c r="K12" s="73"/>
      <c r="L12" s="74"/>
      <c r="M12" s="141"/>
      <c r="N12" s="142"/>
      <c r="O12" s="168"/>
      <c r="P12" s="169"/>
      <c r="Q12" s="162"/>
      <c r="R12" s="163"/>
      <c r="S12" s="32" t="s">
        <v>106</v>
      </c>
      <c r="T12" s="25" t="s">
        <v>106</v>
      </c>
      <c r="U12" s="32" t="s">
        <v>106</v>
      </c>
      <c r="V12" s="25" t="s">
        <v>106</v>
      </c>
      <c r="W12" s="32" t="s">
        <v>106</v>
      </c>
      <c r="X12" s="201" t="s">
        <v>106</v>
      </c>
      <c r="Y12" s="217"/>
      <c r="Z12" s="216"/>
      <c r="AA12" s="216"/>
      <c r="AB12" s="218"/>
      <c r="AC12" s="209">
        <f t="shared" si="2"/>
        <v>0</v>
      </c>
      <c r="AD12" s="7">
        <v>41990</v>
      </c>
      <c r="AE12" s="17"/>
      <c r="AG12" s="90"/>
      <c r="AH12" s="90"/>
      <c r="AI12" s="90"/>
      <c r="AJ12" s="90"/>
      <c r="AK12" s="90"/>
      <c r="AL12" s="199" t="s">
        <v>114</v>
      </c>
      <c r="AM12" s="90"/>
    </row>
    <row r="13" spans="1:44" s="6" customFormat="1" ht="15" customHeight="1" x14ac:dyDescent="0.25">
      <c r="A13" s="106" t="s">
        <v>124</v>
      </c>
      <c r="B13" s="107" t="str">
        <f t="shared" si="0"/>
        <v>L40888200+</v>
      </c>
      <c r="C13" s="108" t="s">
        <v>34</v>
      </c>
      <c r="D13" s="109" t="s">
        <v>46</v>
      </c>
      <c r="E13" s="108">
        <v>187</v>
      </c>
      <c r="F13" s="110" t="str">
        <f t="shared" si="1"/>
        <v>60 - 80 кг.</v>
      </c>
      <c r="G13" s="111">
        <v>60</v>
      </c>
      <c r="H13" s="111">
        <v>80</v>
      </c>
      <c r="I13" s="112" t="s">
        <v>13</v>
      </c>
      <c r="J13" s="115" t="s">
        <v>13</v>
      </c>
      <c r="K13" s="73"/>
      <c r="L13" s="74"/>
      <c r="M13" s="141"/>
      <c r="N13" s="142"/>
      <c r="O13" s="168"/>
      <c r="P13" s="169"/>
      <c r="Q13" s="162"/>
      <c r="R13" s="163"/>
      <c r="S13" s="32" t="s">
        <v>106</v>
      </c>
      <c r="T13" s="25" t="s">
        <v>106</v>
      </c>
      <c r="U13" s="32" t="s">
        <v>106</v>
      </c>
      <c r="V13" s="25" t="s">
        <v>106</v>
      </c>
      <c r="W13" s="32" t="s">
        <v>106</v>
      </c>
      <c r="X13" s="201" t="s">
        <v>106</v>
      </c>
      <c r="Y13" s="217"/>
      <c r="Z13" s="216"/>
      <c r="AA13" s="216"/>
      <c r="AB13" s="218"/>
      <c r="AC13" s="209">
        <f t="shared" si="2"/>
        <v>0</v>
      </c>
      <c r="AD13" s="7">
        <v>41990</v>
      </c>
      <c r="AE13" s="17"/>
      <c r="AG13" s="90"/>
      <c r="AH13" s="90"/>
      <c r="AI13" s="90"/>
      <c r="AJ13" s="90"/>
      <c r="AK13" s="90"/>
      <c r="AL13" s="199" t="s">
        <v>115</v>
      </c>
    </row>
    <row r="14" spans="1:44" s="6" customFormat="1" ht="15" customHeight="1" x14ac:dyDescent="0.25">
      <c r="A14" s="106" t="s">
        <v>124</v>
      </c>
      <c r="B14" s="107" t="str">
        <f t="shared" si="0"/>
        <v>L40888200+</v>
      </c>
      <c r="C14" s="108" t="s">
        <v>35</v>
      </c>
      <c r="D14" s="109" t="s">
        <v>46</v>
      </c>
      <c r="E14" s="108">
        <v>192</v>
      </c>
      <c r="F14" s="110" t="str">
        <f>G14&amp;" - "&amp;H14&amp;" кг."</f>
        <v>70 - 90 кг.</v>
      </c>
      <c r="G14" s="111">
        <v>70</v>
      </c>
      <c r="H14" s="111">
        <v>90</v>
      </c>
      <c r="I14" s="112" t="s">
        <v>13</v>
      </c>
      <c r="J14" s="115" t="s">
        <v>13</v>
      </c>
      <c r="K14" s="73"/>
      <c r="L14" s="74"/>
      <c r="M14" s="141"/>
      <c r="N14" s="142"/>
      <c r="O14" s="168"/>
      <c r="P14" s="169"/>
      <c r="Q14" s="162"/>
      <c r="R14" s="163"/>
      <c r="S14" s="32" t="s">
        <v>106</v>
      </c>
      <c r="T14" s="25" t="s">
        <v>106</v>
      </c>
      <c r="U14" s="32" t="s">
        <v>106</v>
      </c>
      <c r="V14" s="25" t="s">
        <v>106</v>
      </c>
      <c r="W14" s="32" t="s">
        <v>106</v>
      </c>
      <c r="X14" s="201" t="s">
        <v>106</v>
      </c>
      <c r="Y14" s="217"/>
      <c r="Z14" s="216"/>
      <c r="AA14" s="216"/>
      <c r="AB14" s="218"/>
      <c r="AC14" s="209">
        <f t="shared" si="2"/>
        <v>0</v>
      </c>
      <c r="AD14" s="7">
        <v>41990</v>
      </c>
      <c r="AE14" s="17"/>
      <c r="AG14" s="90"/>
      <c r="AH14" s="90"/>
      <c r="AI14" s="90"/>
      <c r="AJ14" s="90"/>
      <c r="AK14" s="90"/>
      <c r="AL14" s="199" t="s">
        <v>116</v>
      </c>
    </row>
    <row r="15" spans="1:44" s="6" customFormat="1" ht="15" customHeight="1" x14ac:dyDescent="0.25">
      <c r="A15" s="106" t="s">
        <v>124</v>
      </c>
      <c r="B15" s="107" t="str">
        <f t="shared" si="0"/>
        <v>L40888400+</v>
      </c>
      <c r="C15" s="108" t="s">
        <v>36</v>
      </c>
      <c r="D15" s="109" t="s">
        <v>47</v>
      </c>
      <c r="E15" s="108">
        <v>192</v>
      </c>
      <c r="F15" s="110" t="str">
        <f t="shared" si="1"/>
        <v>90 - 110 кг.</v>
      </c>
      <c r="G15" s="111">
        <v>90</v>
      </c>
      <c r="H15" s="111">
        <v>110</v>
      </c>
      <c r="I15" s="112" t="s">
        <v>13</v>
      </c>
      <c r="J15" s="115" t="s">
        <v>13</v>
      </c>
      <c r="K15" s="73"/>
      <c r="L15" s="74"/>
      <c r="M15" s="141"/>
      <c r="N15" s="142"/>
      <c r="O15" s="168"/>
      <c r="P15" s="169"/>
      <c r="Q15" s="162"/>
      <c r="R15" s="163"/>
      <c r="S15" s="32" t="s">
        <v>106</v>
      </c>
      <c r="T15" s="25" t="s">
        <v>106</v>
      </c>
      <c r="U15" s="32" t="s">
        <v>106</v>
      </c>
      <c r="V15" s="25" t="s">
        <v>106</v>
      </c>
      <c r="W15" s="32" t="s">
        <v>106</v>
      </c>
      <c r="X15" s="201" t="s">
        <v>106</v>
      </c>
      <c r="Y15" s="217"/>
      <c r="Z15" s="216"/>
      <c r="AA15" s="216"/>
      <c r="AB15" s="218"/>
      <c r="AC15" s="209">
        <f t="shared" si="2"/>
        <v>0</v>
      </c>
      <c r="AD15" s="7">
        <v>41990</v>
      </c>
      <c r="AE15" s="17"/>
      <c r="AG15" s="90"/>
      <c r="AH15" s="90"/>
      <c r="AI15" s="90"/>
      <c r="AJ15" s="90"/>
      <c r="AK15" s="90"/>
      <c r="AL15" s="90"/>
    </row>
    <row r="16" spans="1:44" s="6" customFormat="1" ht="15" customHeight="1" x14ac:dyDescent="0.25">
      <c r="A16" s="119" t="s">
        <v>124</v>
      </c>
      <c r="B16" s="120" t="str">
        <f t="shared" si="0"/>
        <v>L40888100+</v>
      </c>
      <c r="C16" s="121" t="s">
        <v>37</v>
      </c>
      <c r="D16" s="123" t="s">
        <v>48</v>
      </c>
      <c r="E16" s="121">
        <v>177</v>
      </c>
      <c r="F16" s="122" t="str">
        <f t="shared" si="1"/>
        <v>45 - 65 кг.</v>
      </c>
      <c r="G16" s="116">
        <v>45</v>
      </c>
      <c r="H16" s="116">
        <v>65</v>
      </c>
      <c r="I16" s="117" t="s">
        <v>13</v>
      </c>
      <c r="J16" s="118" t="s">
        <v>13</v>
      </c>
      <c r="K16" s="73"/>
      <c r="L16" s="74"/>
      <c r="M16" s="141"/>
      <c r="N16" s="142"/>
      <c r="O16" s="168"/>
      <c r="P16" s="169"/>
      <c r="Q16" s="32" t="s">
        <v>106</v>
      </c>
      <c r="R16" s="25" t="s">
        <v>106</v>
      </c>
      <c r="S16" s="32" t="s">
        <v>106</v>
      </c>
      <c r="T16" s="25" t="s">
        <v>106</v>
      </c>
      <c r="U16" s="32" t="s">
        <v>106</v>
      </c>
      <c r="V16" s="25" t="s">
        <v>106</v>
      </c>
      <c r="W16" s="32" t="s">
        <v>106</v>
      </c>
      <c r="X16" s="201" t="s">
        <v>106</v>
      </c>
      <c r="Y16" s="217"/>
      <c r="Z16" s="216"/>
      <c r="AA16" s="216"/>
      <c r="AB16" s="218"/>
      <c r="AC16" s="209">
        <f>M16+O16+K16</f>
        <v>0</v>
      </c>
      <c r="AD16" s="7">
        <v>41990</v>
      </c>
      <c r="AE16" s="17"/>
      <c r="AG16" s="90"/>
      <c r="AH16" s="90"/>
      <c r="AI16" s="90"/>
      <c r="AJ16" s="90"/>
      <c r="AK16" s="90"/>
      <c r="AL16" s="90"/>
    </row>
    <row r="17" spans="1:39" s="6" customFormat="1" ht="15" customHeight="1" x14ac:dyDescent="0.25">
      <c r="A17" s="119" t="s">
        <v>124</v>
      </c>
      <c r="B17" s="120" t="str">
        <f t="shared" si="0"/>
        <v>L40888100+</v>
      </c>
      <c r="C17" s="121" t="s">
        <v>38</v>
      </c>
      <c r="D17" s="123" t="s">
        <v>48</v>
      </c>
      <c r="E17" s="121">
        <v>182</v>
      </c>
      <c r="F17" s="122" t="str">
        <f t="shared" si="1"/>
        <v>50 - 70 кг.</v>
      </c>
      <c r="G17" s="116">
        <v>50</v>
      </c>
      <c r="H17" s="116">
        <v>70</v>
      </c>
      <c r="I17" s="117" t="s">
        <v>13</v>
      </c>
      <c r="J17" s="118" t="s">
        <v>13</v>
      </c>
      <c r="K17" s="73"/>
      <c r="L17" s="74"/>
      <c r="M17" s="141"/>
      <c r="N17" s="142"/>
      <c r="O17" s="168"/>
      <c r="P17" s="169"/>
      <c r="Q17" s="32" t="s">
        <v>106</v>
      </c>
      <c r="R17" s="25" t="s">
        <v>106</v>
      </c>
      <c r="S17" s="32" t="s">
        <v>106</v>
      </c>
      <c r="T17" s="25" t="s">
        <v>106</v>
      </c>
      <c r="U17" s="32" t="s">
        <v>106</v>
      </c>
      <c r="V17" s="25" t="s">
        <v>106</v>
      </c>
      <c r="W17" s="32" t="s">
        <v>106</v>
      </c>
      <c r="X17" s="201" t="s">
        <v>106</v>
      </c>
      <c r="Y17" s="217"/>
      <c r="Z17" s="216"/>
      <c r="AA17" s="216"/>
      <c r="AB17" s="218"/>
      <c r="AC17" s="209">
        <f t="shared" ref="AC17:AC19" si="3">M17+O17+K17</f>
        <v>0</v>
      </c>
      <c r="AD17" s="7">
        <v>41990</v>
      </c>
      <c r="AE17" s="17"/>
      <c r="AG17" s="90"/>
      <c r="AH17" s="90"/>
      <c r="AI17" s="90"/>
      <c r="AJ17" s="90"/>
      <c r="AK17" s="90"/>
      <c r="AL17" s="90"/>
      <c r="AM17" s="90"/>
    </row>
    <row r="18" spans="1:39" s="6" customFormat="1" ht="15" customHeight="1" x14ac:dyDescent="0.25">
      <c r="A18" s="119" t="s">
        <v>124</v>
      </c>
      <c r="B18" s="120" t="str">
        <f t="shared" si="0"/>
        <v>L40888100+</v>
      </c>
      <c r="C18" s="121" t="s">
        <v>39</v>
      </c>
      <c r="D18" s="123" t="s">
        <v>48</v>
      </c>
      <c r="E18" s="121">
        <v>187</v>
      </c>
      <c r="F18" s="122" t="str">
        <f t="shared" si="1"/>
        <v>60 - 80 кг.</v>
      </c>
      <c r="G18" s="116">
        <v>60</v>
      </c>
      <c r="H18" s="116">
        <v>80</v>
      </c>
      <c r="I18" s="117" t="s">
        <v>13</v>
      </c>
      <c r="J18" s="118" t="s">
        <v>13</v>
      </c>
      <c r="K18" s="73"/>
      <c r="L18" s="74"/>
      <c r="M18" s="141"/>
      <c r="N18" s="142"/>
      <c r="O18" s="168"/>
      <c r="P18" s="169"/>
      <c r="Q18" s="32" t="s">
        <v>106</v>
      </c>
      <c r="R18" s="25" t="s">
        <v>106</v>
      </c>
      <c r="S18" s="32" t="s">
        <v>106</v>
      </c>
      <c r="T18" s="25" t="s">
        <v>106</v>
      </c>
      <c r="U18" s="32" t="s">
        <v>106</v>
      </c>
      <c r="V18" s="25" t="s">
        <v>106</v>
      </c>
      <c r="W18" s="32" t="s">
        <v>106</v>
      </c>
      <c r="X18" s="201" t="s">
        <v>106</v>
      </c>
      <c r="Y18" s="217"/>
      <c r="Z18" s="216"/>
      <c r="AA18" s="216"/>
      <c r="AB18" s="218"/>
      <c r="AC18" s="209">
        <f t="shared" si="3"/>
        <v>0</v>
      </c>
      <c r="AD18" s="7">
        <v>41990</v>
      </c>
      <c r="AE18" s="17"/>
      <c r="AG18" s="90"/>
      <c r="AH18" s="90"/>
      <c r="AI18" s="90"/>
      <c r="AJ18" s="90"/>
      <c r="AK18" s="90"/>
      <c r="AL18" s="90"/>
      <c r="AM18" s="90"/>
    </row>
    <row r="19" spans="1:39" s="6" customFormat="1" ht="15" customHeight="1" x14ac:dyDescent="0.25">
      <c r="A19" s="119" t="s">
        <v>124</v>
      </c>
      <c r="B19" s="120" t="str">
        <f t="shared" si="0"/>
        <v>L40888100+</v>
      </c>
      <c r="C19" s="121" t="s">
        <v>40</v>
      </c>
      <c r="D19" s="123" t="s">
        <v>48</v>
      </c>
      <c r="E19" s="121">
        <v>192</v>
      </c>
      <c r="F19" s="122" t="str">
        <f t="shared" ref="F19:F24" si="4">G19&amp;" - "&amp;H19&amp;" кг."</f>
        <v>70 - 90 кг.</v>
      </c>
      <c r="G19" s="116">
        <v>70</v>
      </c>
      <c r="H19" s="116">
        <v>90</v>
      </c>
      <c r="I19" s="117" t="s">
        <v>13</v>
      </c>
      <c r="J19" s="118" t="s">
        <v>13</v>
      </c>
      <c r="K19" s="73"/>
      <c r="L19" s="74"/>
      <c r="M19" s="141"/>
      <c r="N19" s="142"/>
      <c r="O19" s="168"/>
      <c r="P19" s="169"/>
      <c r="Q19" s="32" t="s">
        <v>106</v>
      </c>
      <c r="R19" s="25" t="s">
        <v>106</v>
      </c>
      <c r="S19" s="32" t="s">
        <v>106</v>
      </c>
      <c r="T19" s="25" t="s">
        <v>106</v>
      </c>
      <c r="U19" s="32" t="s">
        <v>106</v>
      </c>
      <c r="V19" s="25" t="s">
        <v>106</v>
      </c>
      <c r="W19" s="32" t="s">
        <v>106</v>
      </c>
      <c r="X19" s="201" t="s">
        <v>106</v>
      </c>
      <c r="Y19" s="217"/>
      <c r="Z19" s="216"/>
      <c r="AA19" s="216"/>
      <c r="AB19" s="218"/>
      <c r="AC19" s="209">
        <f t="shared" si="3"/>
        <v>0</v>
      </c>
      <c r="AD19" s="7">
        <v>41990</v>
      </c>
      <c r="AE19" s="17"/>
      <c r="AG19" s="90"/>
      <c r="AH19" s="90"/>
      <c r="AI19" s="90"/>
      <c r="AJ19" s="90"/>
      <c r="AK19" s="90"/>
      <c r="AL19" s="90"/>
      <c r="AM19" s="90"/>
    </row>
    <row r="20" spans="1:39" s="6" customFormat="1" ht="15" customHeight="1" x14ac:dyDescent="0.25">
      <c r="A20" s="143" t="s">
        <v>124</v>
      </c>
      <c r="B20" s="144" t="str">
        <f t="shared" si="0"/>
        <v>L40888500+</v>
      </c>
      <c r="C20" s="145" t="s">
        <v>41</v>
      </c>
      <c r="D20" s="146" t="s">
        <v>50</v>
      </c>
      <c r="E20" s="145">
        <v>177</v>
      </c>
      <c r="F20" s="147" t="str">
        <f t="shared" si="4"/>
        <v>45 - 65 кг.</v>
      </c>
      <c r="G20" s="148">
        <v>45</v>
      </c>
      <c r="H20" s="148">
        <v>65</v>
      </c>
      <c r="I20" s="149" t="s">
        <v>13</v>
      </c>
      <c r="J20" s="150" t="s">
        <v>13</v>
      </c>
      <c r="K20" s="73"/>
      <c r="L20" s="74"/>
      <c r="M20" s="32" t="s">
        <v>106</v>
      </c>
      <c r="N20" s="25" t="s">
        <v>106</v>
      </c>
      <c r="O20" s="168"/>
      <c r="P20" s="169"/>
      <c r="Q20" s="162"/>
      <c r="R20" s="163"/>
      <c r="S20" s="32" t="s">
        <v>106</v>
      </c>
      <c r="T20" s="25" t="s">
        <v>106</v>
      </c>
      <c r="U20" s="32" t="s">
        <v>106</v>
      </c>
      <c r="V20" s="25" t="s">
        <v>106</v>
      </c>
      <c r="W20" s="32" t="s">
        <v>106</v>
      </c>
      <c r="X20" s="201" t="s">
        <v>106</v>
      </c>
      <c r="Y20" s="217"/>
      <c r="Z20" s="216"/>
      <c r="AA20" s="216"/>
      <c r="AB20" s="218"/>
      <c r="AC20" s="209">
        <f>O20+Q20+K20</f>
        <v>0</v>
      </c>
      <c r="AD20" s="7">
        <v>41990</v>
      </c>
      <c r="AE20" s="17"/>
      <c r="AG20" s="90"/>
      <c r="AH20" s="90"/>
      <c r="AI20" s="90"/>
      <c r="AJ20" s="90"/>
      <c r="AK20" s="90"/>
      <c r="AL20" s="90"/>
      <c r="AM20" s="90"/>
    </row>
    <row r="21" spans="1:39" s="6" customFormat="1" ht="15" customHeight="1" x14ac:dyDescent="0.25">
      <c r="A21" s="143" t="s">
        <v>124</v>
      </c>
      <c r="B21" s="144" t="str">
        <f t="shared" si="0"/>
        <v>L40888500+</v>
      </c>
      <c r="C21" s="145" t="s">
        <v>42</v>
      </c>
      <c r="D21" s="146" t="s">
        <v>49</v>
      </c>
      <c r="E21" s="145">
        <v>182</v>
      </c>
      <c r="F21" s="147" t="str">
        <f t="shared" si="4"/>
        <v>50 - 70 кг.</v>
      </c>
      <c r="G21" s="148">
        <v>50</v>
      </c>
      <c r="H21" s="148">
        <v>70</v>
      </c>
      <c r="I21" s="149" t="s">
        <v>13</v>
      </c>
      <c r="J21" s="150" t="s">
        <v>13</v>
      </c>
      <c r="K21" s="73"/>
      <c r="L21" s="74"/>
      <c r="M21" s="32" t="s">
        <v>106</v>
      </c>
      <c r="N21" s="25" t="s">
        <v>106</v>
      </c>
      <c r="O21" s="168"/>
      <c r="P21" s="169"/>
      <c r="Q21" s="162"/>
      <c r="R21" s="163"/>
      <c r="S21" s="32" t="s">
        <v>106</v>
      </c>
      <c r="T21" s="25" t="s">
        <v>106</v>
      </c>
      <c r="U21" s="32" t="s">
        <v>106</v>
      </c>
      <c r="V21" s="25" t="s">
        <v>106</v>
      </c>
      <c r="W21" s="32" t="s">
        <v>106</v>
      </c>
      <c r="X21" s="201" t="s">
        <v>106</v>
      </c>
      <c r="Y21" s="217"/>
      <c r="Z21" s="216"/>
      <c r="AA21" s="216"/>
      <c r="AB21" s="218"/>
      <c r="AC21" s="209">
        <f t="shared" ref="AC21:AC23" si="5">O21+Q21+K21</f>
        <v>0</v>
      </c>
      <c r="AD21" s="7">
        <v>41990</v>
      </c>
      <c r="AE21" s="17"/>
      <c r="AG21" s="90"/>
      <c r="AH21" s="90"/>
      <c r="AI21" s="90"/>
      <c r="AJ21" s="90"/>
      <c r="AK21" s="90"/>
      <c r="AL21" s="90"/>
      <c r="AM21" s="90"/>
    </row>
    <row r="22" spans="1:39" s="6" customFormat="1" ht="15" customHeight="1" x14ac:dyDescent="0.25">
      <c r="A22" s="143" t="s">
        <v>124</v>
      </c>
      <c r="B22" s="144" t="str">
        <f t="shared" si="0"/>
        <v>L40888500+</v>
      </c>
      <c r="C22" s="145" t="s">
        <v>43</v>
      </c>
      <c r="D22" s="146" t="s">
        <v>49</v>
      </c>
      <c r="E22" s="145">
        <v>187</v>
      </c>
      <c r="F22" s="147" t="str">
        <f t="shared" si="4"/>
        <v>60 - 80 кг.</v>
      </c>
      <c r="G22" s="148">
        <v>60</v>
      </c>
      <c r="H22" s="148">
        <v>80</v>
      </c>
      <c r="I22" s="149" t="s">
        <v>13</v>
      </c>
      <c r="J22" s="150" t="s">
        <v>13</v>
      </c>
      <c r="K22" s="73"/>
      <c r="L22" s="74"/>
      <c r="M22" s="32" t="s">
        <v>106</v>
      </c>
      <c r="N22" s="25" t="s">
        <v>106</v>
      </c>
      <c r="O22" s="168"/>
      <c r="P22" s="169"/>
      <c r="Q22" s="162"/>
      <c r="R22" s="163"/>
      <c r="S22" s="32" t="s">
        <v>106</v>
      </c>
      <c r="T22" s="25" t="s">
        <v>106</v>
      </c>
      <c r="U22" s="32" t="s">
        <v>106</v>
      </c>
      <c r="V22" s="25" t="s">
        <v>106</v>
      </c>
      <c r="W22" s="32" t="s">
        <v>106</v>
      </c>
      <c r="X22" s="201" t="s">
        <v>106</v>
      </c>
      <c r="Y22" s="217"/>
      <c r="Z22" s="216"/>
      <c r="AA22" s="216"/>
      <c r="AB22" s="218"/>
      <c r="AC22" s="209">
        <f t="shared" si="5"/>
        <v>0</v>
      </c>
      <c r="AD22" s="7">
        <v>41990</v>
      </c>
      <c r="AE22" s="17"/>
      <c r="AG22" s="90"/>
      <c r="AH22" s="90"/>
      <c r="AI22" s="90"/>
      <c r="AJ22" s="90"/>
      <c r="AK22" s="90"/>
      <c r="AL22" s="90"/>
      <c r="AM22" s="90"/>
    </row>
    <row r="23" spans="1:39" s="6" customFormat="1" ht="15" customHeight="1" thickBot="1" x14ac:dyDescent="0.3">
      <c r="A23" s="151" t="s">
        <v>124</v>
      </c>
      <c r="B23" s="152" t="str">
        <f t="shared" si="0"/>
        <v>L40888500+</v>
      </c>
      <c r="C23" s="153" t="s">
        <v>44</v>
      </c>
      <c r="D23" s="154" t="s">
        <v>49</v>
      </c>
      <c r="E23" s="153">
        <v>192</v>
      </c>
      <c r="F23" s="155" t="str">
        <f t="shared" si="4"/>
        <v>70 - 90 кг.</v>
      </c>
      <c r="G23" s="156">
        <v>70</v>
      </c>
      <c r="H23" s="156">
        <v>90</v>
      </c>
      <c r="I23" s="157" t="s">
        <v>13</v>
      </c>
      <c r="J23" s="158" t="s">
        <v>13</v>
      </c>
      <c r="K23" s="78"/>
      <c r="L23" s="79"/>
      <c r="M23" s="32" t="s">
        <v>106</v>
      </c>
      <c r="N23" s="25" t="s">
        <v>106</v>
      </c>
      <c r="O23" s="170"/>
      <c r="P23" s="171"/>
      <c r="Q23" s="164"/>
      <c r="R23" s="165"/>
      <c r="S23" s="77" t="s">
        <v>106</v>
      </c>
      <c r="T23" s="177" t="s">
        <v>106</v>
      </c>
      <c r="U23" s="77" t="s">
        <v>106</v>
      </c>
      <c r="V23" s="177" t="s">
        <v>106</v>
      </c>
      <c r="W23" s="77" t="s">
        <v>106</v>
      </c>
      <c r="X23" s="202" t="s">
        <v>106</v>
      </c>
      <c r="Y23" s="195"/>
      <c r="Z23" s="196"/>
      <c r="AA23" s="196"/>
      <c r="AB23" s="197"/>
      <c r="AC23" s="210">
        <f t="shared" si="5"/>
        <v>0</v>
      </c>
      <c r="AD23" s="80">
        <v>41990</v>
      </c>
      <c r="AE23" s="17"/>
      <c r="AG23" s="90"/>
      <c r="AH23" s="90"/>
      <c r="AI23" s="90"/>
      <c r="AJ23" s="90"/>
      <c r="AK23" s="90"/>
      <c r="AL23" s="90"/>
      <c r="AM23" s="90"/>
    </row>
    <row r="24" spans="1:39" s="6" customFormat="1" ht="15" customHeight="1" x14ac:dyDescent="0.25">
      <c r="A24" s="99" t="s">
        <v>124</v>
      </c>
      <c r="B24" s="100" t="str">
        <f t="shared" si="0"/>
        <v>L40885700+</v>
      </c>
      <c r="C24" s="101" t="s">
        <v>51</v>
      </c>
      <c r="D24" s="102" t="s">
        <v>81</v>
      </c>
      <c r="E24" s="101">
        <v>206</v>
      </c>
      <c r="F24" s="103" t="str">
        <f t="shared" si="4"/>
        <v>90 - 110 кг.</v>
      </c>
      <c r="G24" s="103">
        <v>90</v>
      </c>
      <c r="H24" s="103">
        <v>110</v>
      </c>
      <c r="I24" s="104" t="s">
        <v>13</v>
      </c>
      <c r="J24" s="105" t="s">
        <v>13</v>
      </c>
      <c r="K24" s="71"/>
      <c r="L24" s="72"/>
      <c r="M24" s="36" t="s">
        <v>106</v>
      </c>
      <c r="N24" s="85" t="s">
        <v>106</v>
      </c>
      <c r="O24" s="36" t="s">
        <v>106</v>
      </c>
      <c r="P24" s="85" t="s">
        <v>106</v>
      </c>
      <c r="Q24" s="36" t="s">
        <v>106</v>
      </c>
      <c r="R24" s="85" t="s">
        <v>106</v>
      </c>
      <c r="S24" s="178"/>
      <c r="T24" s="140"/>
      <c r="U24" s="166"/>
      <c r="V24" s="172"/>
      <c r="W24" s="182"/>
      <c r="X24" s="203"/>
      <c r="Y24" s="19"/>
      <c r="Z24" s="8"/>
      <c r="AA24" s="8"/>
      <c r="AB24" s="20"/>
      <c r="AC24" s="208">
        <f>S24+U24+K24+W24</f>
        <v>0</v>
      </c>
      <c r="AD24" s="24">
        <v>37990</v>
      </c>
      <c r="AE24" s="17"/>
      <c r="AG24" s="90"/>
      <c r="AH24" s="90"/>
      <c r="AI24" s="90"/>
      <c r="AJ24" s="90"/>
      <c r="AK24" s="90"/>
      <c r="AL24" s="90"/>
      <c r="AM24" s="90"/>
    </row>
    <row r="25" spans="1:39" s="6" customFormat="1" ht="15" customHeight="1" x14ac:dyDescent="0.25">
      <c r="A25" s="106" t="s">
        <v>124</v>
      </c>
      <c r="B25" s="107" t="str">
        <f t="shared" si="0"/>
        <v>L40886600+</v>
      </c>
      <c r="C25" s="108" t="s">
        <v>52</v>
      </c>
      <c r="D25" s="109" t="s">
        <v>82</v>
      </c>
      <c r="E25" s="108">
        <v>188</v>
      </c>
      <c r="F25" s="110" t="str">
        <f t="shared" ref="F25:F66" si="6">G25&amp;" - "&amp;H25&amp;" кг."</f>
        <v>55 - 65 кг.</v>
      </c>
      <c r="G25" s="111">
        <v>55</v>
      </c>
      <c r="H25" s="111">
        <v>65</v>
      </c>
      <c r="I25" s="112" t="s">
        <v>13</v>
      </c>
      <c r="J25" s="113" t="s">
        <v>13</v>
      </c>
      <c r="K25" s="73"/>
      <c r="L25" s="74"/>
      <c r="M25" s="33" t="s">
        <v>106</v>
      </c>
      <c r="N25" s="25" t="s">
        <v>106</v>
      </c>
      <c r="O25" s="33" t="s">
        <v>106</v>
      </c>
      <c r="P25" s="25" t="s">
        <v>106</v>
      </c>
      <c r="Q25" s="33" t="s">
        <v>106</v>
      </c>
      <c r="R25" s="25" t="s">
        <v>106</v>
      </c>
      <c r="S25" s="179"/>
      <c r="T25" s="142"/>
      <c r="U25" s="168"/>
      <c r="V25" s="173"/>
      <c r="W25" s="183"/>
      <c r="X25" s="204"/>
      <c r="Y25" s="217"/>
      <c r="Z25" s="216"/>
      <c r="AA25" s="216"/>
      <c r="AB25" s="218"/>
      <c r="AC25" s="209">
        <f t="shared" ref="AC25:AC32" si="7">S25+U25+K25+W25</f>
        <v>0</v>
      </c>
      <c r="AD25" s="7">
        <v>37990</v>
      </c>
      <c r="AE25" s="17"/>
      <c r="AG25" s="90"/>
      <c r="AH25" s="90"/>
      <c r="AI25" s="90"/>
      <c r="AJ25" s="90"/>
      <c r="AK25" s="90"/>
      <c r="AL25" s="90"/>
      <c r="AM25" s="90"/>
    </row>
    <row r="26" spans="1:39" s="6" customFormat="1" ht="15" customHeight="1" x14ac:dyDescent="0.25">
      <c r="A26" s="106" t="s">
        <v>124</v>
      </c>
      <c r="B26" s="107" t="str">
        <f t="shared" si="0"/>
        <v>L40886600+</v>
      </c>
      <c r="C26" s="108" t="s">
        <v>53</v>
      </c>
      <c r="D26" s="109" t="s">
        <v>82</v>
      </c>
      <c r="E26" s="108">
        <v>196</v>
      </c>
      <c r="F26" s="110" t="str">
        <f t="shared" si="6"/>
        <v>55 - 65 кг.</v>
      </c>
      <c r="G26" s="111">
        <v>55</v>
      </c>
      <c r="H26" s="111">
        <v>65</v>
      </c>
      <c r="I26" s="112" t="s">
        <v>13</v>
      </c>
      <c r="J26" s="113" t="s">
        <v>13</v>
      </c>
      <c r="K26" s="73"/>
      <c r="L26" s="74"/>
      <c r="M26" s="33" t="s">
        <v>106</v>
      </c>
      <c r="N26" s="25" t="s">
        <v>106</v>
      </c>
      <c r="O26" s="33" t="s">
        <v>106</v>
      </c>
      <c r="P26" s="25" t="s">
        <v>106</v>
      </c>
      <c r="Q26" s="33" t="s">
        <v>106</v>
      </c>
      <c r="R26" s="25" t="s">
        <v>106</v>
      </c>
      <c r="S26" s="179"/>
      <c r="T26" s="142"/>
      <c r="U26" s="168"/>
      <c r="V26" s="173"/>
      <c r="W26" s="183"/>
      <c r="X26" s="204"/>
      <c r="Y26" s="217"/>
      <c r="Z26" s="216"/>
      <c r="AA26" s="216"/>
      <c r="AB26" s="218"/>
      <c r="AC26" s="209">
        <f t="shared" si="7"/>
        <v>0</v>
      </c>
      <c r="AD26" s="7">
        <v>37990</v>
      </c>
      <c r="AE26" s="17"/>
      <c r="AG26" s="90"/>
      <c r="AH26" s="90"/>
      <c r="AI26" s="90"/>
      <c r="AJ26" s="90"/>
      <c r="AK26" s="90"/>
      <c r="AL26" s="90"/>
      <c r="AM26" s="90"/>
    </row>
    <row r="27" spans="1:39" s="6" customFormat="1" ht="15" customHeight="1" x14ac:dyDescent="0.25">
      <c r="A27" s="106" t="s">
        <v>124</v>
      </c>
      <c r="B27" s="107" t="str">
        <f t="shared" si="0"/>
        <v>L40886600+</v>
      </c>
      <c r="C27" s="108" t="s">
        <v>54</v>
      </c>
      <c r="D27" s="109" t="s">
        <v>82</v>
      </c>
      <c r="E27" s="108">
        <v>201</v>
      </c>
      <c r="F27" s="110" t="str">
        <f t="shared" si="6"/>
        <v>75 - 85 кг.</v>
      </c>
      <c r="G27" s="111">
        <v>75</v>
      </c>
      <c r="H27" s="111">
        <v>85</v>
      </c>
      <c r="I27" s="112" t="s">
        <v>13</v>
      </c>
      <c r="J27" s="113" t="s">
        <v>13</v>
      </c>
      <c r="K27" s="73"/>
      <c r="L27" s="74"/>
      <c r="M27" s="33" t="s">
        <v>106</v>
      </c>
      <c r="N27" s="25" t="s">
        <v>106</v>
      </c>
      <c r="O27" s="33" t="s">
        <v>106</v>
      </c>
      <c r="P27" s="25" t="s">
        <v>106</v>
      </c>
      <c r="Q27" s="33" t="s">
        <v>106</v>
      </c>
      <c r="R27" s="25" t="s">
        <v>106</v>
      </c>
      <c r="S27" s="179"/>
      <c r="T27" s="142"/>
      <c r="U27" s="168"/>
      <c r="V27" s="173"/>
      <c r="W27" s="183"/>
      <c r="X27" s="204"/>
      <c r="Y27" s="217"/>
      <c r="Z27" s="216"/>
      <c r="AA27" s="216"/>
      <c r="AB27" s="218"/>
      <c r="AC27" s="209">
        <f t="shared" si="7"/>
        <v>0</v>
      </c>
      <c r="AD27" s="7">
        <v>37990</v>
      </c>
      <c r="AE27" s="17"/>
      <c r="AG27" s="90"/>
      <c r="AH27" s="90"/>
      <c r="AI27" s="90"/>
      <c r="AJ27" s="90"/>
      <c r="AK27" s="90"/>
      <c r="AL27" s="90"/>
      <c r="AM27" s="90"/>
    </row>
    <row r="28" spans="1:39" s="6" customFormat="1" ht="15" customHeight="1" x14ac:dyDescent="0.25">
      <c r="A28" s="106" t="s">
        <v>124</v>
      </c>
      <c r="B28" s="107" t="str">
        <f t="shared" si="0"/>
        <v>L40886600+</v>
      </c>
      <c r="C28" s="108" t="s">
        <v>55</v>
      </c>
      <c r="D28" s="109" t="s">
        <v>82</v>
      </c>
      <c r="E28" s="108">
        <v>206</v>
      </c>
      <c r="F28" s="110" t="str">
        <f t="shared" si="6"/>
        <v>80 - 90 кг.</v>
      </c>
      <c r="G28" s="111">
        <v>80</v>
      </c>
      <c r="H28" s="111">
        <v>90</v>
      </c>
      <c r="I28" s="112" t="s">
        <v>13</v>
      </c>
      <c r="J28" s="113" t="s">
        <v>13</v>
      </c>
      <c r="K28" s="73"/>
      <c r="L28" s="74"/>
      <c r="M28" s="33" t="s">
        <v>106</v>
      </c>
      <c r="N28" s="25" t="s">
        <v>106</v>
      </c>
      <c r="O28" s="33" t="s">
        <v>106</v>
      </c>
      <c r="P28" s="25" t="s">
        <v>106</v>
      </c>
      <c r="Q28" s="33" t="s">
        <v>106</v>
      </c>
      <c r="R28" s="25" t="s">
        <v>106</v>
      </c>
      <c r="S28" s="179"/>
      <c r="T28" s="142"/>
      <c r="U28" s="168"/>
      <c r="V28" s="173"/>
      <c r="W28" s="183"/>
      <c r="X28" s="204"/>
      <c r="Y28" s="217"/>
      <c r="Z28" s="216"/>
      <c r="AA28" s="216"/>
      <c r="AB28" s="218"/>
      <c r="AC28" s="209">
        <f t="shared" si="7"/>
        <v>0</v>
      </c>
      <c r="AD28" s="7">
        <v>37990</v>
      </c>
      <c r="AE28" s="17"/>
      <c r="AG28" s="90"/>
      <c r="AH28" s="90"/>
      <c r="AI28" s="90"/>
      <c r="AJ28" s="90"/>
      <c r="AK28" s="90"/>
      <c r="AL28" s="90"/>
      <c r="AM28" s="90"/>
    </row>
    <row r="29" spans="1:39" s="6" customFormat="1" ht="15" customHeight="1" x14ac:dyDescent="0.25">
      <c r="A29" s="106" t="s">
        <v>124</v>
      </c>
      <c r="B29" s="107" t="str">
        <f t="shared" si="0"/>
        <v>L40886500+</v>
      </c>
      <c r="C29" s="108" t="s">
        <v>56</v>
      </c>
      <c r="D29" s="109" t="s">
        <v>83</v>
      </c>
      <c r="E29" s="108">
        <v>188</v>
      </c>
      <c r="F29" s="110" t="str">
        <f>G29&amp;" - "&amp;H29&amp;" кг."</f>
        <v>40 - 55 кг.</v>
      </c>
      <c r="G29" s="111">
        <v>40</v>
      </c>
      <c r="H29" s="111">
        <v>55</v>
      </c>
      <c r="I29" s="112" t="s">
        <v>13</v>
      </c>
      <c r="J29" s="113" t="s">
        <v>13</v>
      </c>
      <c r="K29" s="73"/>
      <c r="L29" s="74"/>
      <c r="M29" s="33" t="s">
        <v>106</v>
      </c>
      <c r="N29" s="25" t="s">
        <v>106</v>
      </c>
      <c r="O29" s="33" t="s">
        <v>106</v>
      </c>
      <c r="P29" s="25" t="s">
        <v>106</v>
      </c>
      <c r="Q29" s="33" t="s">
        <v>106</v>
      </c>
      <c r="R29" s="25" t="s">
        <v>106</v>
      </c>
      <c r="S29" s="179"/>
      <c r="T29" s="142"/>
      <c r="U29" s="168"/>
      <c r="V29" s="173"/>
      <c r="W29" s="183"/>
      <c r="X29" s="204"/>
      <c r="Y29" s="217"/>
      <c r="Z29" s="216"/>
      <c r="AA29" s="216"/>
      <c r="AB29" s="218"/>
      <c r="AC29" s="209">
        <f t="shared" si="7"/>
        <v>0</v>
      </c>
      <c r="AD29" s="7">
        <v>37990</v>
      </c>
      <c r="AE29" s="17"/>
      <c r="AG29" s="90"/>
      <c r="AH29" s="90"/>
      <c r="AI29" s="90"/>
      <c r="AJ29" s="90"/>
      <c r="AK29" s="90"/>
      <c r="AL29" s="90"/>
      <c r="AM29" s="90"/>
    </row>
    <row r="30" spans="1:39" s="6" customFormat="1" ht="15" customHeight="1" x14ac:dyDescent="0.25">
      <c r="A30" s="106" t="s">
        <v>124</v>
      </c>
      <c r="B30" s="107" t="str">
        <f t="shared" si="0"/>
        <v>L40886500+</v>
      </c>
      <c r="C30" s="108" t="s">
        <v>57</v>
      </c>
      <c r="D30" s="109" t="s">
        <v>83</v>
      </c>
      <c r="E30" s="108">
        <v>196</v>
      </c>
      <c r="F30" s="110" t="str">
        <f t="shared" si="6"/>
        <v>45 - 55 кг.</v>
      </c>
      <c r="G30" s="111">
        <v>45</v>
      </c>
      <c r="H30" s="111">
        <v>55</v>
      </c>
      <c r="I30" s="112" t="s">
        <v>13</v>
      </c>
      <c r="J30" s="113" t="s">
        <v>13</v>
      </c>
      <c r="K30" s="73"/>
      <c r="L30" s="74"/>
      <c r="M30" s="33" t="s">
        <v>106</v>
      </c>
      <c r="N30" s="25" t="s">
        <v>106</v>
      </c>
      <c r="O30" s="33" t="s">
        <v>106</v>
      </c>
      <c r="P30" s="25" t="s">
        <v>106</v>
      </c>
      <c r="Q30" s="33" t="s">
        <v>106</v>
      </c>
      <c r="R30" s="25" t="s">
        <v>106</v>
      </c>
      <c r="S30" s="179"/>
      <c r="T30" s="142"/>
      <c r="U30" s="168"/>
      <c r="V30" s="173"/>
      <c r="W30" s="183"/>
      <c r="X30" s="204"/>
      <c r="Y30" s="217"/>
      <c r="Z30" s="216"/>
      <c r="AA30" s="216"/>
      <c r="AB30" s="218"/>
      <c r="AC30" s="209">
        <f t="shared" si="7"/>
        <v>0</v>
      </c>
      <c r="AD30" s="7">
        <v>37990</v>
      </c>
      <c r="AE30" s="17"/>
      <c r="AG30" s="90"/>
      <c r="AH30" s="90"/>
      <c r="AI30" s="90"/>
      <c r="AJ30" s="90"/>
      <c r="AK30" s="90"/>
      <c r="AL30" s="90"/>
      <c r="AM30" s="90"/>
    </row>
    <row r="31" spans="1:39" s="6" customFormat="1" ht="15" customHeight="1" x14ac:dyDescent="0.25">
      <c r="A31" s="106" t="s">
        <v>124</v>
      </c>
      <c r="B31" s="107" t="str">
        <f t="shared" si="0"/>
        <v>L40886500+</v>
      </c>
      <c r="C31" s="108" t="s">
        <v>58</v>
      </c>
      <c r="D31" s="109" t="s">
        <v>83</v>
      </c>
      <c r="E31" s="108">
        <v>201</v>
      </c>
      <c r="F31" s="110" t="str">
        <f t="shared" si="6"/>
        <v>65 - 75 кг.</v>
      </c>
      <c r="G31" s="111">
        <v>65</v>
      </c>
      <c r="H31" s="111">
        <v>75</v>
      </c>
      <c r="I31" s="112" t="s">
        <v>13</v>
      </c>
      <c r="J31" s="113" t="s">
        <v>13</v>
      </c>
      <c r="K31" s="73"/>
      <c r="L31" s="74"/>
      <c r="M31" s="33" t="s">
        <v>106</v>
      </c>
      <c r="N31" s="25" t="s">
        <v>106</v>
      </c>
      <c r="O31" s="33" t="s">
        <v>106</v>
      </c>
      <c r="P31" s="25" t="s">
        <v>106</v>
      </c>
      <c r="Q31" s="33" t="s">
        <v>106</v>
      </c>
      <c r="R31" s="25" t="s">
        <v>106</v>
      </c>
      <c r="S31" s="179"/>
      <c r="T31" s="142"/>
      <c r="U31" s="168"/>
      <c r="V31" s="173"/>
      <c r="W31" s="183"/>
      <c r="X31" s="204"/>
      <c r="Y31" s="217"/>
      <c r="Z31" s="216"/>
      <c r="AA31" s="216"/>
      <c r="AB31" s="218"/>
      <c r="AC31" s="209">
        <f t="shared" si="7"/>
        <v>0</v>
      </c>
      <c r="AD31" s="7">
        <v>37990</v>
      </c>
      <c r="AE31" s="17"/>
      <c r="AG31" s="90"/>
      <c r="AH31" s="90"/>
      <c r="AI31" s="90"/>
      <c r="AJ31" s="90"/>
      <c r="AK31" s="90"/>
      <c r="AL31" s="90"/>
      <c r="AM31" s="90"/>
    </row>
    <row r="32" spans="1:39" s="6" customFormat="1" ht="15" customHeight="1" x14ac:dyDescent="0.25">
      <c r="A32" s="106" t="s">
        <v>124</v>
      </c>
      <c r="B32" s="107" t="str">
        <f t="shared" si="0"/>
        <v>L40886500+</v>
      </c>
      <c r="C32" s="108" t="s">
        <v>59</v>
      </c>
      <c r="D32" s="109" t="s">
        <v>83</v>
      </c>
      <c r="E32" s="108">
        <v>206</v>
      </c>
      <c r="F32" s="110" t="str">
        <f t="shared" si="6"/>
        <v>70 - 80 кг.</v>
      </c>
      <c r="G32" s="111">
        <v>70</v>
      </c>
      <c r="H32" s="111">
        <v>80</v>
      </c>
      <c r="I32" s="112" t="s">
        <v>13</v>
      </c>
      <c r="J32" s="113" t="s">
        <v>13</v>
      </c>
      <c r="K32" s="73"/>
      <c r="L32" s="74"/>
      <c r="M32" s="33" t="s">
        <v>106</v>
      </c>
      <c r="N32" s="25" t="s">
        <v>106</v>
      </c>
      <c r="O32" s="33" t="s">
        <v>106</v>
      </c>
      <c r="P32" s="25" t="s">
        <v>106</v>
      </c>
      <c r="Q32" s="33" t="s">
        <v>106</v>
      </c>
      <c r="R32" s="25" t="s">
        <v>106</v>
      </c>
      <c r="S32" s="179"/>
      <c r="T32" s="142"/>
      <c r="U32" s="168"/>
      <c r="V32" s="173"/>
      <c r="W32" s="183"/>
      <c r="X32" s="204"/>
      <c r="Y32" s="217"/>
      <c r="Z32" s="216"/>
      <c r="AA32" s="216"/>
      <c r="AB32" s="218"/>
      <c r="AC32" s="209">
        <f t="shared" si="7"/>
        <v>0</v>
      </c>
      <c r="AD32" s="7">
        <v>37990</v>
      </c>
      <c r="AE32" s="17"/>
      <c r="AG32" s="90"/>
      <c r="AH32" s="90"/>
      <c r="AI32" s="90"/>
      <c r="AJ32" s="90"/>
      <c r="AK32" s="90"/>
      <c r="AL32" s="90"/>
      <c r="AM32" s="90"/>
    </row>
    <row r="33" spans="1:39" s="6" customFormat="1" ht="15" customHeight="1" x14ac:dyDescent="0.25">
      <c r="A33" s="119" t="s">
        <v>124</v>
      </c>
      <c r="B33" s="120" t="str">
        <f t="shared" si="0"/>
        <v>L40886100+</v>
      </c>
      <c r="C33" s="121" t="s">
        <v>60</v>
      </c>
      <c r="D33" s="123" t="s">
        <v>84</v>
      </c>
      <c r="E33" s="121">
        <v>196</v>
      </c>
      <c r="F33" s="122" t="str">
        <f t="shared" si="6"/>
        <v>55 - 65 кг.</v>
      </c>
      <c r="G33" s="116">
        <v>55</v>
      </c>
      <c r="H33" s="116">
        <v>65</v>
      </c>
      <c r="I33" s="117" t="s">
        <v>13</v>
      </c>
      <c r="J33" s="138" t="s">
        <v>13</v>
      </c>
      <c r="K33" s="73"/>
      <c r="L33" s="74"/>
      <c r="M33" s="33" t="s">
        <v>106</v>
      </c>
      <c r="N33" s="25" t="s">
        <v>106</v>
      </c>
      <c r="O33" s="33" t="s">
        <v>106</v>
      </c>
      <c r="P33" s="25" t="s">
        <v>106</v>
      </c>
      <c r="Q33" s="33" t="s">
        <v>106</v>
      </c>
      <c r="R33" s="25" t="s">
        <v>106</v>
      </c>
      <c r="S33" s="179"/>
      <c r="T33" s="142"/>
      <c r="U33" s="168"/>
      <c r="V33" s="173"/>
      <c r="W33" s="32" t="s">
        <v>106</v>
      </c>
      <c r="X33" s="201" t="s">
        <v>106</v>
      </c>
      <c r="Y33" s="217"/>
      <c r="Z33" s="216"/>
      <c r="AA33" s="216"/>
      <c r="AB33" s="218"/>
      <c r="AC33" s="209">
        <f t="shared" ref="AC33:AC39" si="8">S33+U33+K33</f>
        <v>0</v>
      </c>
      <c r="AD33" s="7">
        <v>37990</v>
      </c>
      <c r="AE33" s="17"/>
      <c r="AG33" s="90"/>
      <c r="AH33" s="90"/>
      <c r="AI33" s="90"/>
      <c r="AJ33" s="90"/>
      <c r="AK33" s="90"/>
      <c r="AL33" s="90"/>
      <c r="AM33" s="90"/>
    </row>
    <row r="34" spans="1:39" s="6" customFormat="1" ht="15" customHeight="1" x14ac:dyDescent="0.25">
      <c r="A34" s="119" t="s">
        <v>124</v>
      </c>
      <c r="B34" s="120" t="str">
        <f t="shared" si="0"/>
        <v>L40886100+</v>
      </c>
      <c r="C34" s="121" t="s">
        <v>61</v>
      </c>
      <c r="D34" s="123" t="s">
        <v>84</v>
      </c>
      <c r="E34" s="121">
        <v>201</v>
      </c>
      <c r="F34" s="122" t="str">
        <f>G34&amp;" - "&amp;H34&amp;" кг."</f>
        <v>75 - 85 кг.</v>
      </c>
      <c r="G34" s="116">
        <v>75</v>
      </c>
      <c r="H34" s="116">
        <v>85</v>
      </c>
      <c r="I34" s="117" t="s">
        <v>13</v>
      </c>
      <c r="J34" s="138" t="s">
        <v>13</v>
      </c>
      <c r="K34" s="73"/>
      <c r="L34" s="74"/>
      <c r="M34" s="33" t="s">
        <v>106</v>
      </c>
      <c r="N34" s="25" t="s">
        <v>106</v>
      </c>
      <c r="O34" s="33" t="s">
        <v>106</v>
      </c>
      <c r="P34" s="25" t="s">
        <v>106</v>
      </c>
      <c r="Q34" s="33" t="s">
        <v>106</v>
      </c>
      <c r="R34" s="25" t="s">
        <v>106</v>
      </c>
      <c r="S34" s="179"/>
      <c r="T34" s="142"/>
      <c r="U34" s="168"/>
      <c r="V34" s="173"/>
      <c r="W34" s="32" t="s">
        <v>106</v>
      </c>
      <c r="X34" s="201" t="s">
        <v>106</v>
      </c>
      <c r="Y34" s="217"/>
      <c r="Z34" s="216"/>
      <c r="AA34" s="216"/>
      <c r="AB34" s="218"/>
      <c r="AC34" s="209">
        <f t="shared" si="8"/>
        <v>0</v>
      </c>
      <c r="AD34" s="7">
        <v>37990</v>
      </c>
      <c r="AE34" s="17"/>
      <c r="AG34" s="90"/>
      <c r="AH34" s="90"/>
      <c r="AI34" s="90"/>
      <c r="AJ34" s="90"/>
      <c r="AK34" s="90"/>
      <c r="AL34" s="90"/>
      <c r="AM34" s="90"/>
    </row>
    <row r="35" spans="1:39" s="6" customFormat="1" ht="15" customHeight="1" x14ac:dyDescent="0.25">
      <c r="A35" s="119" t="s">
        <v>124</v>
      </c>
      <c r="B35" s="120" t="str">
        <f t="shared" si="0"/>
        <v>L40886100+</v>
      </c>
      <c r="C35" s="121" t="s">
        <v>62</v>
      </c>
      <c r="D35" s="123" t="s">
        <v>85</v>
      </c>
      <c r="E35" s="121">
        <v>206</v>
      </c>
      <c r="F35" s="122" t="str">
        <f>G35&amp;" - "&amp;H35&amp;" кг."</f>
        <v>80 - 90 кг.</v>
      </c>
      <c r="G35" s="116">
        <v>80</v>
      </c>
      <c r="H35" s="116">
        <v>90</v>
      </c>
      <c r="I35" s="117" t="s">
        <v>13</v>
      </c>
      <c r="J35" s="138" t="s">
        <v>13</v>
      </c>
      <c r="K35" s="73"/>
      <c r="L35" s="74"/>
      <c r="M35" s="33" t="s">
        <v>106</v>
      </c>
      <c r="N35" s="25" t="s">
        <v>106</v>
      </c>
      <c r="O35" s="33" t="s">
        <v>106</v>
      </c>
      <c r="P35" s="25" t="s">
        <v>106</v>
      </c>
      <c r="Q35" s="33" t="s">
        <v>106</v>
      </c>
      <c r="R35" s="25" t="s">
        <v>106</v>
      </c>
      <c r="S35" s="179"/>
      <c r="T35" s="142"/>
      <c r="U35" s="168"/>
      <c r="V35" s="173"/>
      <c r="W35" s="32" t="s">
        <v>106</v>
      </c>
      <c r="X35" s="201" t="s">
        <v>106</v>
      </c>
      <c r="Y35" s="217"/>
      <c r="Z35" s="216"/>
      <c r="AA35" s="216"/>
      <c r="AB35" s="218"/>
      <c r="AC35" s="209">
        <f t="shared" si="8"/>
        <v>0</v>
      </c>
      <c r="AD35" s="7">
        <v>37990</v>
      </c>
      <c r="AE35" s="17"/>
      <c r="AG35" s="90"/>
      <c r="AH35" s="90"/>
      <c r="AI35" s="90"/>
      <c r="AJ35" s="90"/>
      <c r="AK35" s="90"/>
      <c r="AL35" s="90"/>
      <c r="AM35" s="90"/>
    </row>
    <row r="36" spans="1:39" s="6" customFormat="1" ht="15" customHeight="1" x14ac:dyDescent="0.25">
      <c r="A36" s="119" t="s">
        <v>124</v>
      </c>
      <c r="B36" s="120" t="str">
        <f t="shared" si="0"/>
        <v>L40886200+</v>
      </c>
      <c r="C36" s="121" t="s">
        <v>63</v>
      </c>
      <c r="D36" s="123" t="s">
        <v>86</v>
      </c>
      <c r="E36" s="121">
        <v>188</v>
      </c>
      <c r="F36" s="122" t="str">
        <f t="shared" si="6"/>
        <v>40 - 55 кг.</v>
      </c>
      <c r="G36" s="116">
        <v>40</v>
      </c>
      <c r="H36" s="116">
        <v>55</v>
      </c>
      <c r="I36" s="117" t="s">
        <v>13</v>
      </c>
      <c r="J36" s="138" t="s">
        <v>13</v>
      </c>
      <c r="K36" s="73"/>
      <c r="L36" s="74"/>
      <c r="M36" s="33" t="s">
        <v>106</v>
      </c>
      <c r="N36" s="25" t="s">
        <v>106</v>
      </c>
      <c r="O36" s="33" t="s">
        <v>106</v>
      </c>
      <c r="P36" s="25" t="s">
        <v>106</v>
      </c>
      <c r="Q36" s="33" t="s">
        <v>106</v>
      </c>
      <c r="R36" s="25" t="s">
        <v>106</v>
      </c>
      <c r="S36" s="179"/>
      <c r="T36" s="142"/>
      <c r="U36" s="168"/>
      <c r="V36" s="173"/>
      <c r="W36" s="32" t="s">
        <v>106</v>
      </c>
      <c r="X36" s="201" t="s">
        <v>106</v>
      </c>
      <c r="Y36" s="217"/>
      <c r="Z36" s="216"/>
      <c r="AA36" s="216"/>
      <c r="AB36" s="218"/>
      <c r="AC36" s="209">
        <f t="shared" si="8"/>
        <v>0</v>
      </c>
      <c r="AD36" s="7">
        <v>37990</v>
      </c>
      <c r="AE36" s="17"/>
      <c r="AG36" s="90"/>
      <c r="AH36" s="90"/>
      <c r="AI36" s="90"/>
      <c r="AJ36" s="90"/>
      <c r="AK36" s="90"/>
      <c r="AL36" s="90"/>
      <c r="AM36" s="90"/>
    </row>
    <row r="37" spans="1:39" s="6" customFormat="1" ht="15" customHeight="1" x14ac:dyDescent="0.25">
      <c r="A37" s="119" t="s">
        <v>124</v>
      </c>
      <c r="B37" s="120" t="str">
        <f t="shared" si="0"/>
        <v>L40886200+</v>
      </c>
      <c r="C37" s="121" t="s">
        <v>64</v>
      </c>
      <c r="D37" s="123" t="s">
        <v>86</v>
      </c>
      <c r="E37" s="121">
        <v>196</v>
      </c>
      <c r="F37" s="122" t="str">
        <f t="shared" si="6"/>
        <v>45 - 55 кг.</v>
      </c>
      <c r="G37" s="116">
        <v>45</v>
      </c>
      <c r="H37" s="116">
        <v>55</v>
      </c>
      <c r="I37" s="117" t="s">
        <v>13</v>
      </c>
      <c r="J37" s="138" t="s">
        <v>13</v>
      </c>
      <c r="K37" s="73"/>
      <c r="L37" s="74"/>
      <c r="M37" s="33" t="s">
        <v>106</v>
      </c>
      <c r="N37" s="25" t="s">
        <v>106</v>
      </c>
      <c r="O37" s="33" t="s">
        <v>106</v>
      </c>
      <c r="P37" s="25" t="s">
        <v>106</v>
      </c>
      <c r="Q37" s="33" t="s">
        <v>106</v>
      </c>
      <c r="R37" s="25" t="s">
        <v>106</v>
      </c>
      <c r="S37" s="179"/>
      <c r="T37" s="142"/>
      <c r="U37" s="168"/>
      <c r="V37" s="173"/>
      <c r="W37" s="32" t="s">
        <v>106</v>
      </c>
      <c r="X37" s="201" t="s">
        <v>106</v>
      </c>
      <c r="Y37" s="217"/>
      <c r="Z37" s="216"/>
      <c r="AA37" s="216"/>
      <c r="AB37" s="218"/>
      <c r="AC37" s="209">
        <f t="shared" si="8"/>
        <v>0</v>
      </c>
      <c r="AD37" s="7">
        <v>37990</v>
      </c>
      <c r="AE37" s="17"/>
      <c r="AG37" s="90"/>
      <c r="AH37" s="90"/>
      <c r="AI37" s="90"/>
      <c r="AJ37" s="90"/>
      <c r="AK37" s="90"/>
      <c r="AL37" s="90"/>
      <c r="AM37" s="90"/>
    </row>
    <row r="38" spans="1:39" s="6" customFormat="1" ht="15" customHeight="1" x14ac:dyDescent="0.25">
      <c r="A38" s="119" t="s">
        <v>124</v>
      </c>
      <c r="B38" s="120" t="str">
        <f t="shared" si="0"/>
        <v>L40886200+</v>
      </c>
      <c r="C38" s="121" t="s">
        <v>65</v>
      </c>
      <c r="D38" s="123" t="s">
        <v>86</v>
      </c>
      <c r="E38" s="121">
        <v>201</v>
      </c>
      <c r="F38" s="122" t="str">
        <f t="shared" si="6"/>
        <v>65 - 75 кг.</v>
      </c>
      <c r="G38" s="116">
        <v>65</v>
      </c>
      <c r="H38" s="116">
        <v>75</v>
      </c>
      <c r="I38" s="117" t="s">
        <v>13</v>
      </c>
      <c r="J38" s="138" t="s">
        <v>13</v>
      </c>
      <c r="K38" s="73"/>
      <c r="L38" s="74"/>
      <c r="M38" s="33" t="s">
        <v>106</v>
      </c>
      <c r="N38" s="25" t="s">
        <v>106</v>
      </c>
      <c r="O38" s="33" t="s">
        <v>106</v>
      </c>
      <c r="P38" s="25" t="s">
        <v>106</v>
      </c>
      <c r="Q38" s="33" t="s">
        <v>106</v>
      </c>
      <c r="R38" s="25" t="s">
        <v>106</v>
      </c>
      <c r="S38" s="179"/>
      <c r="T38" s="142"/>
      <c r="U38" s="168"/>
      <c r="V38" s="173"/>
      <c r="W38" s="32" t="s">
        <v>106</v>
      </c>
      <c r="X38" s="201" t="s">
        <v>106</v>
      </c>
      <c r="Y38" s="217"/>
      <c r="Z38" s="216"/>
      <c r="AA38" s="216"/>
      <c r="AB38" s="218"/>
      <c r="AC38" s="209">
        <f t="shared" si="8"/>
        <v>0</v>
      </c>
      <c r="AD38" s="7">
        <v>37990</v>
      </c>
      <c r="AE38" s="17"/>
      <c r="AG38" s="90"/>
      <c r="AH38" s="90"/>
      <c r="AI38" s="90"/>
      <c r="AJ38" s="90"/>
      <c r="AK38" s="90"/>
      <c r="AL38" s="90"/>
      <c r="AM38" s="90"/>
    </row>
    <row r="39" spans="1:39" s="6" customFormat="1" ht="15" customHeight="1" x14ac:dyDescent="0.25">
      <c r="A39" s="119" t="s">
        <v>124</v>
      </c>
      <c r="B39" s="120" t="str">
        <f t="shared" si="0"/>
        <v>L40886200+</v>
      </c>
      <c r="C39" s="121" t="s">
        <v>66</v>
      </c>
      <c r="D39" s="123" t="s">
        <v>86</v>
      </c>
      <c r="E39" s="121">
        <v>206</v>
      </c>
      <c r="F39" s="122" t="str">
        <f t="shared" si="6"/>
        <v>70 - 80 кг.</v>
      </c>
      <c r="G39" s="116">
        <v>70</v>
      </c>
      <c r="H39" s="116">
        <v>80</v>
      </c>
      <c r="I39" s="117" t="s">
        <v>13</v>
      </c>
      <c r="J39" s="138" t="s">
        <v>13</v>
      </c>
      <c r="K39" s="73"/>
      <c r="L39" s="74"/>
      <c r="M39" s="33" t="s">
        <v>106</v>
      </c>
      <c r="N39" s="25" t="s">
        <v>106</v>
      </c>
      <c r="O39" s="33" t="s">
        <v>106</v>
      </c>
      <c r="P39" s="25" t="s">
        <v>106</v>
      </c>
      <c r="Q39" s="33" t="s">
        <v>106</v>
      </c>
      <c r="R39" s="25" t="s">
        <v>106</v>
      </c>
      <c r="S39" s="179"/>
      <c r="T39" s="142"/>
      <c r="U39" s="168"/>
      <c r="V39" s="173"/>
      <c r="W39" s="32" t="s">
        <v>106</v>
      </c>
      <c r="X39" s="201" t="s">
        <v>106</v>
      </c>
      <c r="Y39" s="217"/>
      <c r="Z39" s="216"/>
      <c r="AA39" s="216"/>
      <c r="AB39" s="218"/>
      <c r="AC39" s="209">
        <f t="shared" si="8"/>
        <v>0</v>
      </c>
      <c r="AD39" s="7">
        <v>37990</v>
      </c>
      <c r="AE39" s="17"/>
      <c r="AG39" s="90"/>
      <c r="AH39" s="90"/>
      <c r="AI39" s="90"/>
      <c r="AJ39" s="90"/>
      <c r="AK39" s="90"/>
      <c r="AL39" s="90"/>
      <c r="AM39" s="90"/>
    </row>
    <row r="40" spans="1:39" s="6" customFormat="1" ht="15" customHeight="1" x14ac:dyDescent="0.25">
      <c r="A40" s="143" t="s">
        <v>124</v>
      </c>
      <c r="B40" s="144" t="str">
        <f t="shared" si="0"/>
        <v>L40886300+</v>
      </c>
      <c r="C40" s="145" t="s">
        <v>67</v>
      </c>
      <c r="D40" s="146" t="s">
        <v>87</v>
      </c>
      <c r="E40" s="145">
        <v>196</v>
      </c>
      <c r="F40" s="147" t="str">
        <f t="shared" si="6"/>
        <v>55 - 65 кг.</v>
      </c>
      <c r="G40" s="148">
        <v>55</v>
      </c>
      <c r="H40" s="148">
        <v>65</v>
      </c>
      <c r="I40" s="149" t="s">
        <v>13</v>
      </c>
      <c r="J40" s="159" t="s">
        <v>13</v>
      </c>
      <c r="K40" s="73"/>
      <c r="L40" s="74"/>
      <c r="M40" s="33" t="s">
        <v>106</v>
      </c>
      <c r="N40" s="25" t="s">
        <v>106</v>
      </c>
      <c r="O40" s="33" t="s">
        <v>106</v>
      </c>
      <c r="P40" s="25" t="s">
        <v>106</v>
      </c>
      <c r="Q40" s="33" t="s">
        <v>106</v>
      </c>
      <c r="R40" s="25" t="s">
        <v>106</v>
      </c>
      <c r="S40" s="32" t="s">
        <v>106</v>
      </c>
      <c r="T40" s="25" t="s">
        <v>106</v>
      </c>
      <c r="U40" s="168"/>
      <c r="V40" s="173"/>
      <c r="W40" s="183"/>
      <c r="X40" s="204"/>
      <c r="Y40" s="217"/>
      <c r="Z40" s="216"/>
      <c r="AA40" s="216"/>
      <c r="AB40" s="218"/>
      <c r="AC40" s="209">
        <f>W40+U40+K40</f>
        <v>0</v>
      </c>
      <c r="AD40" s="7">
        <v>37990</v>
      </c>
      <c r="AE40" s="17"/>
      <c r="AG40" s="90"/>
      <c r="AH40" s="90"/>
      <c r="AI40" s="90"/>
      <c r="AJ40" s="90"/>
      <c r="AK40" s="90"/>
      <c r="AL40" s="90"/>
      <c r="AM40" s="90"/>
    </row>
    <row r="41" spans="1:39" s="6" customFormat="1" ht="15" customHeight="1" x14ac:dyDescent="0.25">
      <c r="A41" s="143" t="s">
        <v>124</v>
      </c>
      <c r="B41" s="144" t="str">
        <f t="shared" si="0"/>
        <v>L40886300+</v>
      </c>
      <c r="C41" s="145" t="s">
        <v>68</v>
      </c>
      <c r="D41" s="146" t="s">
        <v>87</v>
      </c>
      <c r="E41" s="145">
        <v>201</v>
      </c>
      <c r="F41" s="147" t="str">
        <f t="shared" si="6"/>
        <v>75 - 85 кг.</v>
      </c>
      <c r="G41" s="148">
        <v>75</v>
      </c>
      <c r="H41" s="148">
        <v>85</v>
      </c>
      <c r="I41" s="149" t="s">
        <v>13</v>
      </c>
      <c r="J41" s="159" t="s">
        <v>13</v>
      </c>
      <c r="K41" s="73"/>
      <c r="L41" s="74"/>
      <c r="M41" s="33" t="s">
        <v>106</v>
      </c>
      <c r="N41" s="25" t="s">
        <v>106</v>
      </c>
      <c r="O41" s="33" t="s">
        <v>106</v>
      </c>
      <c r="P41" s="25" t="s">
        <v>106</v>
      </c>
      <c r="Q41" s="33" t="s">
        <v>106</v>
      </c>
      <c r="R41" s="25" t="s">
        <v>106</v>
      </c>
      <c r="S41" s="32" t="s">
        <v>106</v>
      </c>
      <c r="T41" s="25" t="s">
        <v>106</v>
      </c>
      <c r="U41" s="168"/>
      <c r="V41" s="173"/>
      <c r="W41" s="183"/>
      <c r="X41" s="204"/>
      <c r="Y41" s="217"/>
      <c r="Z41" s="216"/>
      <c r="AA41" s="216"/>
      <c r="AB41" s="218"/>
      <c r="AC41" s="209">
        <f t="shared" ref="AC41:AC46" si="9">W41+U41+K41</f>
        <v>0</v>
      </c>
      <c r="AD41" s="7">
        <v>37990</v>
      </c>
      <c r="AE41" s="17"/>
      <c r="AG41" s="90"/>
      <c r="AH41" s="90"/>
      <c r="AI41" s="90"/>
      <c r="AJ41" s="90"/>
      <c r="AK41" s="90"/>
      <c r="AL41" s="90"/>
      <c r="AM41" s="90"/>
    </row>
    <row r="42" spans="1:39" s="6" customFormat="1" ht="15" customHeight="1" x14ac:dyDescent="0.25">
      <c r="A42" s="143" t="s">
        <v>124</v>
      </c>
      <c r="B42" s="144" t="str">
        <f t="shared" si="0"/>
        <v>L40886300+</v>
      </c>
      <c r="C42" s="145" t="s">
        <v>69</v>
      </c>
      <c r="D42" s="146" t="s">
        <v>87</v>
      </c>
      <c r="E42" s="145">
        <v>206</v>
      </c>
      <c r="F42" s="147" t="str">
        <f t="shared" si="6"/>
        <v>80 - 90 кг.</v>
      </c>
      <c r="G42" s="148">
        <v>80</v>
      </c>
      <c r="H42" s="148">
        <v>90</v>
      </c>
      <c r="I42" s="149" t="s">
        <v>13</v>
      </c>
      <c r="J42" s="159" t="s">
        <v>13</v>
      </c>
      <c r="K42" s="73"/>
      <c r="L42" s="74"/>
      <c r="M42" s="33" t="s">
        <v>106</v>
      </c>
      <c r="N42" s="22" t="s">
        <v>106</v>
      </c>
      <c r="O42" s="33" t="s">
        <v>106</v>
      </c>
      <c r="P42" s="22" t="s">
        <v>106</v>
      </c>
      <c r="Q42" s="33" t="s">
        <v>106</v>
      </c>
      <c r="R42" s="22" t="s">
        <v>106</v>
      </c>
      <c r="S42" s="32" t="s">
        <v>106</v>
      </c>
      <c r="T42" s="25" t="s">
        <v>106</v>
      </c>
      <c r="U42" s="168"/>
      <c r="V42" s="174"/>
      <c r="W42" s="183"/>
      <c r="X42" s="150"/>
      <c r="Y42" s="37"/>
      <c r="AB42" s="38"/>
      <c r="AC42" s="209">
        <f t="shared" si="9"/>
        <v>0</v>
      </c>
      <c r="AD42" s="7">
        <v>37990</v>
      </c>
      <c r="AE42" s="17"/>
      <c r="AG42" s="90"/>
      <c r="AH42" s="90"/>
      <c r="AI42" s="90"/>
      <c r="AJ42" s="90"/>
      <c r="AK42" s="90"/>
      <c r="AL42" s="90"/>
      <c r="AM42" s="90"/>
    </row>
    <row r="43" spans="1:39" s="6" customFormat="1" ht="15" customHeight="1" x14ac:dyDescent="0.25">
      <c r="A43" s="143" t="s">
        <v>124</v>
      </c>
      <c r="B43" s="144" t="str">
        <f t="shared" si="0"/>
        <v>L40886000+</v>
      </c>
      <c r="C43" s="145" t="s">
        <v>70</v>
      </c>
      <c r="D43" s="146" t="s">
        <v>88</v>
      </c>
      <c r="E43" s="145">
        <v>188</v>
      </c>
      <c r="F43" s="147" t="str">
        <f t="shared" si="6"/>
        <v>40 - 55 кг.</v>
      </c>
      <c r="G43" s="148">
        <v>40</v>
      </c>
      <c r="H43" s="148">
        <v>55</v>
      </c>
      <c r="I43" s="149" t="s">
        <v>13</v>
      </c>
      <c r="J43" s="159" t="s">
        <v>13</v>
      </c>
      <c r="K43" s="73"/>
      <c r="L43" s="74"/>
      <c r="M43" s="33" t="s">
        <v>106</v>
      </c>
      <c r="N43" s="22" t="s">
        <v>106</v>
      </c>
      <c r="O43" s="33" t="s">
        <v>106</v>
      </c>
      <c r="P43" s="22" t="s">
        <v>106</v>
      </c>
      <c r="Q43" s="33" t="s">
        <v>106</v>
      </c>
      <c r="R43" s="22" t="s">
        <v>106</v>
      </c>
      <c r="S43" s="32" t="s">
        <v>106</v>
      </c>
      <c r="T43" s="25" t="s">
        <v>106</v>
      </c>
      <c r="U43" s="168"/>
      <c r="V43" s="174"/>
      <c r="W43" s="183"/>
      <c r="X43" s="150"/>
      <c r="Y43" s="37"/>
      <c r="AB43" s="38"/>
      <c r="AC43" s="209">
        <f t="shared" si="9"/>
        <v>0</v>
      </c>
      <c r="AD43" s="7">
        <v>37990</v>
      </c>
      <c r="AE43" s="17"/>
      <c r="AG43" s="90"/>
      <c r="AH43" s="90"/>
      <c r="AI43" s="90"/>
      <c r="AJ43" s="90"/>
      <c r="AK43" s="90"/>
      <c r="AL43" s="90"/>
      <c r="AM43" s="90"/>
    </row>
    <row r="44" spans="1:39" s="6" customFormat="1" ht="15" customHeight="1" x14ac:dyDescent="0.25">
      <c r="A44" s="143" t="s">
        <v>124</v>
      </c>
      <c r="B44" s="144" t="str">
        <f t="shared" si="0"/>
        <v>L40886000+</v>
      </c>
      <c r="C44" s="145" t="s">
        <v>71</v>
      </c>
      <c r="D44" s="146" t="s">
        <v>88</v>
      </c>
      <c r="E44" s="145">
        <v>196</v>
      </c>
      <c r="F44" s="147" t="str">
        <f t="shared" si="6"/>
        <v>45 - 55 кг.</v>
      </c>
      <c r="G44" s="148">
        <v>45</v>
      </c>
      <c r="H44" s="148">
        <v>55</v>
      </c>
      <c r="I44" s="149" t="s">
        <v>13</v>
      </c>
      <c r="J44" s="159" t="s">
        <v>13</v>
      </c>
      <c r="K44" s="73"/>
      <c r="L44" s="74"/>
      <c r="M44" s="33" t="s">
        <v>106</v>
      </c>
      <c r="N44" s="22" t="s">
        <v>106</v>
      </c>
      <c r="O44" s="33" t="s">
        <v>106</v>
      </c>
      <c r="P44" s="22" t="s">
        <v>106</v>
      </c>
      <c r="Q44" s="33" t="s">
        <v>106</v>
      </c>
      <c r="R44" s="22" t="s">
        <v>106</v>
      </c>
      <c r="S44" s="32" t="s">
        <v>106</v>
      </c>
      <c r="T44" s="25" t="s">
        <v>106</v>
      </c>
      <c r="U44" s="168"/>
      <c r="V44" s="174"/>
      <c r="W44" s="183"/>
      <c r="X44" s="150"/>
      <c r="Y44" s="37"/>
      <c r="AB44" s="38"/>
      <c r="AC44" s="209">
        <f t="shared" si="9"/>
        <v>0</v>
      </c>
      <c r="AD44" s="7">
        <v>37990</v>
      </c>
      <c r="AE44" s="17"/>
      <c r="AG44" s="90"/>
      <c r="AH44" s="90"/>
      <c r="AI44" s="90"/>
      <c r="AJ44" s="90"/>
      <c r="AK44" s="90"/>
      <c r="AL44" s="90"/>
      <c r="AM44" s="90"/>
    </row>
    <row r="45" spans="1:39" s="6" customFormat="1" ht="15" customHeight="1" x14ac:dyDescent="0.25">
      <c r="A45" s="143" t="s">
        <v>124</v>
      </c>
      <c r="B45" s="144" t="str">
        <f t="shared" si="0"/>
        <v>L40886000+</v>
      </c>
      <c r="C45" s="145" t="s">
        <v>72</v>
      </c>
      <c r="D45" s="146" t="s">
        <v>88</v>
      </c>
      <c r="E45" s="145">
        <v>201</v>
      </c>
      <c r="F45" s="147" t="str">
        <f t="shared" ref="F45:F46" si="10">G45&amp;" - "&amp;H45&amp;" кг."</f>
        <v>65 - 75 кг.</v>
      </c>
      <c r="G45" s="148">
        <v>65</v>
      </c>
      <c r="H45" s="148">
        <v>75</v>
      </c>
      <c r="I45" s="149" t="s">
        <v>13</v>
      </c>
      <c r="J45" s="159" t="s">
        <v>13</v>
      </c>
      <c r="K45" s="73"/>
      <c r="L45" s="74"/>
      <c r="M45" s="33" t="s">
        <v>106</v>
      </c>
      <c r="N45" s="22" t="s">
        <v>106</v>
      </c>
      <c r="O45" s="33" t="s">
        <v>106</v>
      </c>
      <c r="P45" s="22" t="s">
        <v>106</v>
      </c>
      <c r="Q45" s="33" t="s">
        <v>106</v>
      </c>
      <c r="R45" s="22" t="s">
        <v>106</v>
      </c>
      <c r="S45" s="32" t="s">
        <v>106</v>
      </c>
      <c r="T45" s="25" t="s">
        <v>106</v>
      </c>
      <c r="U45" s="168"/>
      <c r="V45" s="174"/>
      <c r="W45" s="183"/>
      <c r="X45" s="150"/>
      <c r="Y45" s="37"/>
      <c r="AB45" s="38"/>
      <c r="AC45" s="209">
        <f t="shared" si="9"/>
        <v>0</v>
      </c>
      <c r="AD45" s="7">
        <v>37990</v>
      </c>
      <c r="AE45" s="17"/>
      <c r="AG45" s="90"/>
      <c r="AH45" s="90"/>
      <c r="AI45" s="90"/>
      <c r="AJ45" s="90"/>
      <c r="AK45" s="90"/>
      <c r="AL45" s="90"/>
      <c r="AM45" s="90"/>
    </row>
    <row r="46" spans="1:39" s="6" customFormat="1" ht="15" customHeight="1" x14ac:dyDescent="0.25">
      <c r="A46" s="143" t="s">
        <v>124</v>
      </c>
      <c r="B46" s="144" t="str">
        <f t="shared" si="0"/>
        <v>L40886000+</v>
      </c>
      <c r="C46" s="145" t="s">
        <v>73</v>
      </c>
      <c r="D46" s="146" t="s">
        <v>88</v>
      </c>
      <c r="E46" s="145">
        <v>206</v>
      </c>
      <c r="F46" s="147" t="str">
        <f t="shared" si="10"/>
        <v>70 - 80 кг.</v>
      </c>
      <c r="G46" s="148">
        <v>70</v>
      </c>
      <c r="H46" s="148">
        <v>80</v>
      </c>
      <c r="I46" s="149" t="s">
        <v>13</v>
      </c>
      <c r="J46" s="159" t="s">
        <v>13</v>
      </c>
      <c r="K46" s="73"/>
      <c r="L46" s="74"/>
      <c r="M46" s="33" t="s">
        <v>106</v>
      </c>
      <c r="N46" s="22" t="s">
        <v>106</v>
      </c>
      <c r="O46" s="33" t="s">
        <v>106</v>
      </c>
      <c r="P46" s="22" t="s">
        <v>106</v>
      </c>
      <c r="Q46" s="33" t="s">
        <v>106</v>
      </c>
      <c r="R46" s="22" t="s">
        <v>106</v>
      </c>
      <c r="S46" s="32" t="s">
        <v>106</v>
      </c>
      <c r="T46" s="25" t="s">
        <v>106</v>
      </c>
      <c r="U46" s="168"/>
      <c r="V46" s="174"/>
      <c r="W46" s="183"/>
      <c r="X46" s="150"/>
      <c r="Y46" s="37"/>
      <c r="AB46" s="38"/>
      <c r="AC46" s="209">
        <f t="shared" si="9"/>
        <v>0</v>
      </c>
      <c r="AD46" s="7">
        <v>37990</v>
      </c>
      <c r="AE46" s="17"/>
      <c r="AG46" s="90"/>
      <c r="AH46" s="90"/>
      <c r="AI46" s="90"/>
      <c r="AJ46" s="90"/>
      <c r="AK46" s="90"/>
      <c r="AL46" s="90"/>
      <c r="AM46" s="90"/>
    </row>
    <row r="47" spans="1:39" s="6" customFormat="1" ht="15" customHeight="1" x14ac:dyDescent="0.25">
      <c r="A47" s="52" t="s">
        <v>124</v>
      </c>
      <c r="B47" s="53" t="str">
        <f t="shared" si="0"/>
        <v>L40885900+</v>
      </c>
      <c r="C47" s="54" t="s">
        <v>74</v>
      </c>
      <c r="D47" s="55" t="s">
        <v>89</v>
      </c>
      <c r="E47" s="54">
        <v>196</v>
      </c>
      <c r="F47" s="56" t="str">
        <f t="shared" si="6"/>
        <v>55 - 65 кг.</v>
      </c>
      <c r="G47" s="57">
        <v>55</v>
      </c>
      <c r="H47" s="57">
        <v>65</v>
      </c>
      <c r="I47" s="58" t="s">
        <v>13</v>
      </c>
      <c r="J47" s="86" t="s">
        <v>13</v>
      </c>
      <c r="K47" s="73"/>
      <c r="L47" s="74"/>
      <c r="M47" s="33" t="s">
        <v>106</v>
      </c>
      <c r="N47" s="22" t="s">
        <v>106</v>
      </c>
      <c r="O47" s="33" t="s">
        <v>106</v>
      </c>
      <c r="P47" s="22" t="s">
        <v>106</v>
      </c>
      <c r="Q47" s="33" t="s">
        <v>106</v>
      </c>
      <c r="R47" s="22" t="s">
        <v>106</v>
      </c>
      <c r="S47" s="179"/>
      <c r="T47" s="117"/>
      <c r="U47" s="168"/>
      <c r="V47" s="174"/>
      <c r="W47" s="183"/>
      <c r="X47" s="150"/>
      <c r="Y47" s="37"/>
      <c r="AB47" s="38"/>
      <c r="AC47" s="209">
        <f>W47+U47+K47+S47</f>
        <v>0</v>
      </c>
      <c r="AD47" s="7">
        <v>37990</v>
      </c>
      <c r="AE47" s="17"/>
      <c r="AG47" s="90"/>
      <c r="AH47" s="90"/>
      <c r="AI47" s="90"/>
      <c r="AJ47" s="90"/>
      <c r="AK47" s="90"/>
      <c r="AL47" s="90"/>
      <c r="AM47" s="90"/>
    </row>
    <row r="48" spans="1:39" s="6" customFormat="1" ht="15" customHeight="1" x14ac:dyDescent="0.25">
      <c r="A48" s="52" t="s">
        <v>124</v>
      </c>
      <c r="B48" s="53" t="str">
        <f t="shared" si="0"/>
        <v>L40885900+</v>
      </c>
      <c r="C48" s="54" t="s">
        <v>75</v>
      </c>
      <c r="D48" s="55" t="s">
        <v>89</v>
      </c>
      <c r="E48" s="54">
        <v>201</v>
      </c>
      <c r="F48" s="56" t="str">
        <f t="shared" si="6"/>
        <v>75 - 85 кг.</v>
      </c>
      <c r="G48" s="57">
        <v>75</v>
      </c>
      <c r="H48" s="57">
        <v>85</v>
      </c>
      <c r="I48" s="58" t="s">
        <v>13</v>
      </c>
      <c r="J48" s="86" t="s">
        <v>13</v>
      </c>
      <c r="K48" s="73"/>
      <c r="L48" s="74"/>
      <c r="M48" s="33" t="s">
        <v>106</v>
      </c>
      <c r="N48" s="22" t="s">
        <v>106</v>
      </c>
      <c r="O48" s="33" t="s">
        <v>106</v>
      </c>
      <c r="P48" s="22" t="s">
        <v>106</v>
      </c>
      <c r="Q48" s="33" t="s">
        <v>106</v>
      </c>
      <c r="R48" s="22" t="s">
        <v>106</v>
      </c>
      <c r="S48" s="179"/>
      <c r="T48" s="117"/>
      <c r="U48" s="168"/>
      <c r="V48" s="174"/>
      <c r="W48" s="183"/>
      <c r="X48" s="150"/>
      <c r="Y48" s="37"/>
      <c r="AB48" s="38"/>
      <c r="AC48" s="209">
        <f t="shared" ref="AC48:AC53" si="11">W48+U48+K48+S48</f>
        <v>0</v>
      </c>
      <c r="AD48" s="7">
        <v>37990</v>
      </c>
      <c r="AE48" s="17"/>
      <c r="AG48" s="90"/>
      <c r="AH48" s="90"/>
      <c r="AI48" s="90"/>
      <c r="AJ48" s="90"/>
      <c r="AK48" s="90"/>
      <c r="AL48" s="90"/>
      <c r="AM48" s="90"/>
    </row>
    <row r="49" spans="1:39" s="6" customFormat="1" ht="15" customHeight="1" x14ac:dyDescent="0.25">
      <c r="A49" s="52" t="s">
        <v>124</v>
      </c>
      <c r="B49" s="53" t="str">
        <f t="shared" si="0"/>
        <v>L40885900+</v>
      </c>
      <c r="C49" s="54" t="s">
        <v>76</v>
      </c>
      <c r="D49" s="55" t="s">
        <v>89</v>
      </c>
      <c r="E49" s="54">
        <v>206</v>
      </c>
      <c r="F49" s="56" t="str">
        <f t="shared" si="6"/>
        <v>80 - 90 кг.</v>
      </c>
      <c r="G49" s="57">
        <v>80</v>
      </c>
      <c r="H49" s="57">
        <v>90</v>
      </c>
      <c r="I49" s="58" t="s">
        <v>13</v>
      </c>
      <c r="J49" s="86" t="s">
        <v>13</v>
      </c>
      <c r="K49" s="73"/>
      <c r="L49" s="74"/>
      <c r="M49" s="33" t="s">
        <v>106</v>
      </c>
      <c r="N49" s="22" t="s">
        <v>106</v>
      </c>
      <c r="O49" s="33" t="s">
        <v>106</v>
      </c>
      <c r="P49" s="22" t="s">
        <v>106</v>
      </c>
      <c r="Q49" s="33" t="s">
        <v>106</v>
      </c>
      <c r="R49" s="22" t="s">
        <v>106</v>
      </c>
      <c r="S49" s="179"/>
      <c r="T49" s="117"/>
      <c r="U49" s="168"/>
      <c r="V49" s="174"/>
      <c r="W49" s="183"/>
      <c r="X49" s="150"/>
      <c r="Y49" s="37"/>
      <c r="AB49" s="38"/>
      <c r="AC49" s="209">
        <f t="shared" si="11"/>
        <v>0</v>
      </c>
      <c r="AD49" s="7">
        <v>37990</v>
      </c>
      <c r="AE49" s="17"/>
      <c r="AG49" s="90"/>
      <c r="AH49" s="90"/>
      <c r="AI49" s="90"/>
      <c r="AJ49" s="90"/>
      <c r="AK49" s="90"/>
      <c r="AL49" s="90"/>
      <c r="AM49" s="90"/>
    </row>
    <row r="50" spans="1:39" s="6" customFormat="1" ht="15" customHeight="1" x14ac:dyDescent="0.25">
      <c r="A50" s="52" t="s">
        <v>124</v>
      </c>
      <c r="B50" s="53" t="str">
        <f t="shared" si="0"/>
        <v>L40885800+</v>
      </c>
      <c r="C50" s="54" t="s">
        <v>77</v>
      </c>
      <c r="D50" s="55" t="s">
        <v>90</v>
      </c>
      <c r="E50" s="54">
        <v>188</v>
      </c>
      <c r="F50" s="56" t="str">
        <f t="shared" si="6"/>
        <v>40 - 55 кг.</v>
      </c>
      <c r="G50" s="57">
        <v>40</v>
      </c>
      <c r="H50" s="57">
        <v>55</v>
      </c>
      <c r="I50" s="58" t="s">
        <v>13</v>
      </c>
      <c r="J50" s="86" t="s">
        <v>13</v>
      </c>
      <c r="K50" s="73"/>
      <c r="L50" s="74"/>
      <c r="M50" s="33" t="s">
        <v>106</v>
      </c>
      <c r="N50" s="22" t="s">
        <v>106</v>
      </c>
      <c r="O50" s="33" t="s">
        <v>106</v>
      </c>
      <c r="P50" s="22" t="s">
        <v>106</v>
      </c>
      <c r="Q50" s="33" t="s">
        <v>106</v>
      </c>
      <c r="R50" s="22" t="s">
        <v>106</v>
      </c>
      <c r="S50" s="179"/>
      <c r="T50" s="117"/>
      <c r="U50" s="168"/>
      <c r="V50" s="174"/>
      <c r="W50" s="183"/>
      <c r="X50" s="150"/>
      <c r="Y50" s="37"/>
      <c r="AB50" s="38"/>
      <c r="AC50" s="209">
        <f t="shared" si="11"/>
        <v>0</v>
      </c>
      <c r="AD50" s="7">
        <v>37990</v>
      </c>
      <c r="AE50" s="17"/>
      <c r="AG50" s="90"/>
      <c r="AH50" s="90"/>
      <c r="AI50" s="90"/>
      <c r="AJ50" s="90"/>
      <c r="AK50" s="90"/>
      <c r="AL50" s="90"/>
      <c r="AM50" s="90"/>
    </row>
    <row r="51" spans="1:39" s="6" customFormat="1" ht="15" customHeight="1" x14ac:dyDescent="0.25">
      <c r="A51" s="52" t="s">
        <v>124</v>
      </c>
      <c r="B51" s="53" t="str">
        <f t="shared" si="0"/>
        <v>L40885800+</v>
      </c>
      <c r="C51" s="54" t="s">
        <v>78</v>
      </c>
      <c r="D51" s="55" t="s">
        <v>90</v>
      </c>
      <c r="E51" s="54">
        <v>196</v>
      </c>
      <c r="F51" s="56" t="str">
        <f t="shared" si="6"/>
        <v>45 - 55 кг.</v>
      </c>
      <c r="G51" s="57">
        <v>45</v>
      </c>
      <c r="H51" s="57">
        <v>55</v>
      </c>
      <c r="I51" s="58" t="s">
        <v>13</v>
      </c>
      <c r="J51" s="86" t="s">
        <v>13</v>
      </c>
      <c r="K51" s="73"/>
      <c r="L51" s="74"/>
      <c r="M51" s="33" t="s">
        <v>106</v>
      </c>
      <c r="N51" s="22" t="s">
        <v>106</v>
      </c>
      <c r="O51" s="33" t="s">
        <v>106</v>
      </c>
      <c r="P51" s="22" t="s">
        <v>106</v>
      </c>
      <c r="Q51" s="33" t="s">
        <v>106</v>
      </c>
      <c r="R51" s="22" t="s">
        <v>106</v>
      </c>
      <c r="S51" s="179"/>
      <c r="T51" s="117"/>
      <c r="U51" s="168"/>
      <c r="V51" s="174"/>
      <c r="W51" s="183"/>
      <c r="X51" s="150"/>
      <c r="Y51" s="37"/>
      <c r="AB51" s="38"/>
      <c r="AC51" s="209">
        <f t="shared" si="11"/>
        <v>0</v>
      </c>
      <c r="AD51" s="7">
        <v>37990</v>
      </c>
      <c r="AE51" s="17"/>
      <c r="AG51" s="90"/>
      <c r="AH51" s="90"/>
      <c r="AI51" s="90"/>
      <c r="AJ51" s="90"/>
      <c r="AK51" s="90"/>
      <c r="AL51" s="90"/>
      <c r="AM51" s="90"/>
    </row>
    <row r="52" spans="1:39" s="6" customFormat="1" ht="15" customHeight="1" x14ac:dyDescent="0.25">
      <c r="A52" s="52" t="s">
        <v>124</v>
      </c>
      <c r="B52" s="53" t="str">
        <f t="shared" si="0"/>
        <v>L40885800+</v>
      </c>
      <c r="C52" s="54" t="s">
        <v>79</v>
      </c>
      <c r="D52" s="55" t="s">
        <v>90</v>
      </c>
      <c r="E52" s="54">
        <v>201</v>
      </c>
      <c r="F52" s="56" t="str">
        <f t="shared" si="6"/>
        <v>65 - 75 кг.</v>
      </c>
      <c r="G52" s="57">
        <v>65</v>
      </c>
      <c r="H52" s="57">
        <v>75</v>
      </c>
      <c r="I52" s="58" t="s">
        <v>13</v>
      </c>
      <c r="J52" s="86" t="s">
        <v>13</v>
      </c>
      <c r="K52" s="73"/>
      <c r="L52" s="74"/>
      <c r="M52" s="33" t="s">
        <v>106</v>
      </c>
      <c r="N52" s="22" t="s">
        <v>106</v>
      </c>
      <c r="O52" s="33" t="s">
        <v>106</v>
      </c>
      <c r="P52" s="22" t="s">
        <v>106</v>
      </c>
      <c r="Q52" s="33" t="s">
        <v>106</v>
      </c>
      <c r="R52" s="22" t="s">
        <v>106</v>
      </c>
      <c r="S52" s="179"/>
      <c r="T52" s="117"/>
      <c r="U52" s="168"/>
      <c r="V52" s="174"/>
      <c r="W52" s="183"/>
      <c r="X52" s="150"/>
      <c r="Y52" s="37"/>
      <c r="AB52" s="38"/>
      <c r="AC52" s="209">
        <f t="shared" si="11"/>
        <v>0</v>
      </c>
      <c r="AD52" s="7">
        <v>37990</v>
      </c>
      <c r="AE52" s="17"/>
      <c r="AG52" s="90"/>
      <c r="AH52" s="90"/>
      <c r="AI52" s="90"/>
      <c r="AJ52" s="90"/>
      <c r="AK52" s="90"/>
      <c r="AL52" s="90"/>
      <c r="AM52" s="90"/>
    </row>
    <row r="53" spans="1:39" s="6" customFormat="1" ht="15" customHeight="1" thickBot="1" x14ac:dyDescent="0.3">
      <c r="A53" s="59" t="s">
        <v>124</v>
      </c>
      <c r="B53" s="60" t="str">
        <f t="shared" si="0"/>
        <v>L40885800+</v>
      </c>
      <c r="C53" s="61" t="s">
        <v>80</v>
      </c>
      <c r="D53" s="62" t="s">
        <v>90</v>
      </c>
      <c r="E53" s="61">
        <v>206</v>
      </c>
      <c r="F53" s="63" t="str">
        <f t="shared" si="6"/>
        <v>70 - 80 кг.</v>
      </c>
      <c r="G53" s="64">
        <v>70</v>
      </c>
      <c r="H53" s="64">
        <v>80</v>
      </c>
      <c r="I53" s="65" t="s">
        <v>13</v>
      </c>
      <c r="J53" s="87" t="s">
        <v>13</v>
      </c>
      <c r="K53" s="75"/>
      <c r="L53" s="76"/>
      <c r="M53" s="35" t="s">
        <v>106</v>
      </c>
      <c r="N53" s="26" t="s">
        <v>106</v>
      </c>
      <c r="O53" s="35" t="s">
        <v>106</v>
      </c>
      <c r="P53" s="26" t="s">
        <v>106</v>
      </c>
      <c r="Q53" s="35" t="s">
        <v>106</v>
      </c>
      <c r="R53" s="26" t="s">
        <v>106</v>
      </c>
      <c r="S53" s="180"/>
      <c r="T53" s="181"/>
      <c r="U53" s="175"/>
      <c r="V53" s="176"/>
      <c r="W53" s="184"/>
      <c r="X53" s="205"/>
      <c r="Y53" s="219"/>
      <c r="Z53" s="220"/>
      <c r="AA53" s="220"/>
      <c r="AB53" s="221"/>
      <c r="AC53" s="211">
        <f t="shared" si="11"/>
        <v>0</v>
      </c>
      <c r="AD53" s="40">
        <v>37990</v>
      </c>
      <c r="AE53" s="17"/>
      <c r="AG53" s="90"/>
      <c r="AH53" s="90"/>
      <c r="AI53" s="90"/>
      <c r="AJ53" s="90"/>
      <c r="AK53" s="90"/>
      <c r="AL53" s="90"/>
      <c r="AM53" s="90"/>
    </row>
    <row r="54" spans="1:39" s="6" customFormat="1" ht="15" customHeight="1" x14ac:dyDescent="0.25">
      <c r="A54" s="124" t="s">
        <v>124</v>
      </c>
      <c r="B54" s="125" t="str">
        <f t="shared" si="0"/>
        <v>L41186000+</v>
      </c>
      <c r="C54" s="126" t="s">
        <v>95</v>
      </c>
      <c r="D54" s="127" t="s">
        <v>96</v>
      </c>
      <c r="E54" s="126">
        <v>206</v>
      </c>
      <c r="F54" s="128" t="str">
        <f t="shared" si="6"/>
        <v>100 - 120 кг.</v>
      </c>
      <c r="G54" s="128">
        <v>100</v>
      </c>
      <c r="H54" s="128">
        <v>120</v>
      </c>
      <c r="I54" s="129" t="s">
        <v>13</v>
      </c>
      <c r="J54" s="130"/>
      <c r="K54" s="81"/>
      <c r="L54" s="82"/>
      <c r="M54" s="33" t="s">
        <v>106</v>
      </c>
      <c r="N54" s="22" t="s">
        <v>106</v>
      </c>
      <c r="O54" s="33" t="s">
        <v>106</v>
      </c>
      <c r="P54" s="83" t="s">
        <v>106</v>
      </c>
      <c r="Q54" s="33" t="s">
        <v>106</v>
      </c>
      <c r="R54" s="83" t="s">
        <v>106</v>
      </c>
      <c r="S54" s="33" t="s">
        <v>106</v>
      </c>
      <c r="T54" s="22" t="s">
        <v>106</v>
      </c>
      <c r="U54" s="33" t="s">
        <v>106</v>
      </c>
      <c r="V54" s="22" t="s">
        <v>106</v>
      </c>
      <c r="W54" s="33" t="s">
        <v>106</v>
      </c>
      <c r="X54" s="206" t="s">
        <v>106</v>
      </c>
      <c r="Y54" s="39"/>
      <c r="Z54" s="21"/>
      <c r="AA54" s="21"/>
      <c r="AB54" s="23"/>
      <c r="AC54" s="209">
        <f>K54</f>
        <v>0</v>
      </c>
      <c r="AD54" s="9">
        <v>41990</v>
      </c>
      <c r="AE54" s="17"/>
      <c r="AG54" s="90"/>
      <c r="AH54" s="90"/>
      <c r="AI54" s="90"/>
      <c r="AJ54" s="90"/>
      <c r="AK54" s="90"/>
      <c r="AL54" s="90"/>
      <c r="AM54" s="90"/>
    </row>
    <row r="55" spans="1:39" s="6" customFormat="1" ht="15" customHeight="1" x14ac:dyDescent="0.25">
      <c r="A55" s="131" t="s">
        <v>124</v>
      </c>
      <c r="B55" s="132" t="str">
        <f>LEFT(C55,9)&amp;"+"</f>
        <v>L41186100+</v>
      </c>
      <c r="C55" s="126" t="s">
        <v>97</v>
      </c>
      <c r="D55" s="127" t="s">
        <v>98</v>
      </c>
      <c r="E55" s="133">
        <v>188</v>
      </c>
      <c r="F55" s="134" t="str">
        <f t="shared" si="6"/>
        <v>65 - 75 кг.</v>
      </c>
      <c r="G55" s="128">
        <v>65</v>
      </c>
      <c r="H55" s="128">
        <v>75</v>
      </c>
      <c r="I55" s="129" t="s">
        <v>13</v>
      </c>
      <c r="J55" s="130"/>
      <c r="K55" s="66"/>
      <c r="L55" s="67"/>
      <c r="M55" s="33" t="s">
        <v>106</v>
      </c>
      <c r="N55" s="22" t="s">
        <v>106</v>
      </c>
      <c r="O55" s="33" t="s">
        <v>106</v>
      </c>
      <c r="P55" s="34" t="s">
        <v>106</v>
      </c>
      <c r="Q55" s="33" t="s">
        <v>106</v>
      </c>
      <c r="R55" s="34" t="s">
        <v>106</v>
      </c>
      <c r="S55" s="33" t="s">
        <v>106</v>
      </c>
      <c r="T55" s="22" t="s">
        <v>106</v>
      </c>
      <c r="U55" s="33" t="s">
        <v>106</v>
      </c>
      <c r="V55" s="22" t="s">
        <v>106</v>
      </c>
      <c r="W55" s="33" t="s">
        <v>106</v>
      </c>
      <c r="X55" s="206" t="s">
        <v>106</v>
      </c>
      <c r="Y55" s="217"/>
      <c r="Z55" s="216"/>
      <c r="AA55" s="216"/>
      <c r="AB55" s="218"/>
      <c r="AC55" s="209">
        <f t="shared" ref="AC55:AC66" si="12">K55</f>
        <v>0</v>
      </c>
      <c r="AD55" s="7">
        <v>41990</v>
      </c>
      <c r="AE55" s="17"/>
      <c r="AG55" s="90"/>
      <c r="AH55" s="90"/>
      <c r="AI55" s="90"/>
      <c r="AJ55" s="90"/>
      <c r="AK55" s="90"/>
      <c r="AL55" s="90"/>
      <c r="AM55" s="90"/>
    </row>
    <row r="56" spans="1:39" s="6" customFormat="1" ht="15" customHeight="1" x14ac:dyDescent="0.25">
      <c r="A56" s="131" t="s">
        <v>124</v>
      </c>
      <c r="B56" s="132" t="str">
        <f>LEFT(C56,9)&amp;"+"</f>
        <v>L41186100+</v>
      </c>
      <c r="C56" s="126" t="s">
        <v>97</v>
      </c>
      <c r="D56" s="127" t="s">
        <v>98</v>
      </c>
      <c r="E56" s="133">
        <v>196</v>
      </c>
      <c r="F56" s="134" t="str">
        <f t="shared" si="6"/>
        <v>65 - 75 кг.</v>
      </c>
      <c r="G56" s="128">
        <v>65</v>
      </c>
      <c r="H56" s="128">
        <v>75</v>
      </c>
      <c r="I56" s="129" t="s">
        <v>13</v>
      </c>
      <c r="J56" s="130"/>
      <c r="K56" s="66"/>
      <c r="L56" s="67"/>
      <c r="M56" s="33" t="s">
        <v>106</v>
      </c>
      <c r="N56" s="22" t="s">
        <v>106</v>
      </c>
      <c r="O56" s="33" t="s">
        <v>106</v>
      </c>
      <c r="P56" s="34" t="s">
        <v>106</v>
      </c>
      <c r="Q56" s="33" t="s">
        <v>106</v>
      </c>
      <c r="R56" s="34" t="s">
        <v>106</v>
      </c>
      <c r="S56" s="33" t="s">
        <v>106</v>
      </c>
      <c r="T56" s="22" t="s">
        <v>106</v>
      </c>
      <c r="U56" s="33" t="s">
        <v>106</v>
      </c>
      <c r="V56" s="22" t="s">
        <v>106</v>
      </c>
      <c r="W56" s="33" t="s">
        <v>106</v>
      </c>
      <c r="X56" s="206" t="s">
        <v>106</v>
      </c>
      <c r="Y56" s="217"/>
      <c r="Z56" s="216"/>
      <c r="AA56" s="216"/>
      <c r="AB56" s="218"/>
      <c r="AC56" s="209">
        <f t="shared" si="12"/>
        <v>0</v>
      </c>
      <c r="AD56" s="7">
        <v>41990</v>
      </c>
      <c r="AE56" s="17"/>
      <c r="AF56" s="6" t="s">
        <v>11</v>
      </c>
      <c r="AG56" s="90"/>
      <c r="AH56" s="90"/>
      <c r="AI56" s="90"/>
      <c r="AJ56" s="90"/>
      <c r="AK56" s="90"/>
      <c r="AL56" s="90"/>
      <c r="AM56" s="90"/>
    </row>
    <row r="57" spans="1:39" s="6" customFormat="1" ht="15" customHeight="1" x14ac:dyDescent="0.25">
      <c r="A57" s="131" t="s">
        <v>124</v>
      </c>
      <c r="B57" s="132" t="str">
        <f t="shared" si="0"/>
        <v>L41186100+</v>
      </c>
      <c r="C57" s="126" t="s">
        <v>97</v>
      </c>
      <c r="D57" s="127" t="s">
        <v>98</v>
      </c>
      <c r="E57" s="133">
        <v>201</v>
      </c>
      <c r="F57" s="134" t="str">
        <f t="shared" si="6"/>
        <v>85 - 95 кг.</v>
      </c>
      <c r="G57" s="128">
        <v>85</v>
      </c>
      <c r="H57" s="128">
        <v>95</v>
      </c>
      <c r="I57" s="129" t="s">
        <v>13</v>
      </c>
      <c r="J57" s="130"/>
      <c r="K57" s="66"/>
      <c r="L57" s="67"/>
      <c r="M57" s="33" t="s">
        <v>106</v>
      </c>
      <c r="N57" s="22" t="s">
        <v>106</v>
      </c>
      <c r="O57" s="33" t="s">
        <v>106</v>
      </c>
      <c r="P57" s="34" t="s">
        <v>106</v>
      </c>
      <c r="Q57" s="33" t="s">
        <v>106</v>
      </c>
      <c r="R57" s="34" t="s">
        <v>106</v>
      </c>
      <c r="S57" s="33" t="s">
        <v>106</v>
      </c>
      <c r="T57" s="22" t="s">
        <v>106</v>
      </c>
      <c r="U57" s="33" t="s">
        <v>106</v>
      </c>
      <c r="V57" s="22" t="s">
        <v>106</v>
      </c>
      <c r="W57" s="33" t="s">
        <v>106</v>
      </c>
      <c r="X57" s="206" t="s">
        <v>106</v>
      </c>
      <c r="Y57" s="217"/>
      <c r="Z57" s="216"/>
      <c r="AA57" s="216"/>
      <c r="AB57" s="218"/>
      <c r="AC57" s="209">
        <f t="shared" si="12"/>
        <v>0</v>
      </c>
      <c r="AD57" s="7">
        <v>41990</v>
      </c>
      <c r="AE57" s="17"/>
      <c r="AG57" s="90"/>
      <c r="AH57" s="90"/>
      <c r="AI57" s="90"/>
      <c r="AJ57" s="90"/>
      <c r="AK57" s="90"/>
      <c r="AL57" s="90"/>
      <c r="AM57" s="90"/>
    </row>
    <row r="58" spans="1:39" s="6" customFormat="1" ht="15" customHeight="1" x14ac:dyDescent="0.25">
      <c r="A58" s="131" t="s">
        <v>124</v>
      </c>
      <c r="B58" s="132" t="str">
        <f t="shared" si="0"/>
        <v>L41186100+</v>
      </c>
      <c r="C58" s="126" t="s">
        <v>97</v>
      </c>
      <c r="D58" s="127" t="s">
        <v>98</v>
      </c>
      <c r="E58" s="133">
        <v>206</v>
      </c>
      <c r="F58" s="134" t="str">
        <f t="shared" si="6"/>
        <v>90 - 100 кг.</v>
      </c>
      <c r="G58" s="128">
        <v>90</v>
      </c>
      <c r="H58" s="128">
        <v>100</v>
      </c>
      <c r="I58" s="129" t="s">
        <v>13</v>
      </c>
      <c r="J58" s="130"/>
      <c r="K58" s="66"/>
      <c r="L58" s="67"/>
      <c r="M58" s="33" t="s">
        <v>106</v>
      </c>
      <c r="N58" s="22" t="s">
        <v>106</v>
      </c>
      <c r="O58" s="33" t="s">
        <v>106</v>
      </c>
      <c r="P58" s="34" t="s">
        <v>106</v>
      </c>
      <c r="Q58" s="33" t="s">
        <v>106</v>
      </c>
      <c r="R58" s="34" t="s">
        <v>106</v>
      </c>
      <c r="S58" s="33" t="s">
        <v>106</v>
      </c>
      <c r="T58" s="22" t="s">
        <v>106</v>
      </c>
      <c r="U58" s="33" t="s">
        <v>106</v>
      </c>
      <c r="V58" s="22" t="s">
        <v>106</v>
      </c>
      <c r="W58" s="33" t="s">
        <v>106</v>
      </c>
      <c r="X58" s="206" t="s">
        <v>106</v>
      </c>
      <c r="Y58" s="217"/>
      <c r="Z58" s="216"/>
      <c r="AA58" s="216"/>
      <c r="AB58" s="218"/>
      <c r="AC58" s="209">
        <f t="shared" si="12"/>
        <v>0</v>
      </c>
      <c r="AD58" s="7">
        <v>41990</v>
      </c>
      <c r="AE58" s="17"/>
      <c r="AG58" s="90"/>
      <c r="AH58" s="90"/>
      <c r="AI58" s="90"/>
      <c r="AJ58" s="90"/>
      <c r="AK58" s="90"/>
      <c r="AL58" s="90"/>
      <c r="AM58" s="90"/>
    </row>
    <row r="59" spans="1:39" s="6" customFormat="1" ht="15" customHeight="1" x14ac:dyDescent="0.25">
      <c r="A59" s="131" t="s">
        <v>124</v>
      </c>
      <c r="B59" s="132" t="str">
        <f t="shared" si="0"/>
        <v>L41186200+</v>
      </c>
      <c r="C59" s="133" t="s">
        <v>99</v>
      </c>
      <c r="D59" s="135" t="s">
        <v>100</v>
      </c>
      <c r="E59" s="133">
        <v>188</v>
      </c>
      <c r="F59" s="134" t="str">
        <f t="shared" si="6"/>
        <v>55 - 65 кг.</v>
      </c>
      <c r="G59" s="128">
        <v>55</v>
      </c>
      <c r="H59" s="128">
        <v>65</v>
      </c>
      <c r="I59" s="129" t="s">
        <v>13</v>
      </c>
      <c r="J59" s="130"/>
      <c r="K59" s="66"/>
      <c r="L59" s="67"/>
      <c r="M59" s="33" t="s">
        <v>106</v>
      </c>
      <c r="N59" s="22" t="s">
        <v>106</v>
      </c>
      <c r="O59" s="33" t="s">
        <v>106</v>
      </c>
      <c r="P59" s="34" t="s">
        <v>106</v>
      </c>
      <c r="Q59" s="33" t="s">
        <v>106</v>
      </c>
      <c r="R59" s="34" t="s">
        <v>106</v>
      </c>
      <c r="S59" s="33" t="s">
        <v>106</v>
      </c>
      <c r="T59" s="22" t="s">
        <v>106</v>
      </c>
      <c r="U59" s="33" t="s">
        <v>106</v>
      </c>
      <c r="V59" s="22" t="s">
        <v>106</v>
      </c>
      <c r="W59" s="33" t="s">
        <v>106</v>
      </c>
      <c r="X59" s="206" t="s">
        <v>106</v>
      </c>
      <c r="Y59" s="217"/>
      <c r="Z59" s="216"/>
      <c r="AA59" s="216"/>
      <c r="AB59" s="218"/>
      <c r="AC59" s="209">
        <f t="shared" si="12"/>
        <v>0</v>
      </c>
      <c r="AD59" s="7">
        <v>41990</v>
      </c>
      <c r="AE59" s="17"/>
      <c r="AG59" s="90"/>
      <c r="AH59" s="90"/>
      <c r="AI59" s="90"/>
      <c r="AJ59" s="90"/>
      <c r="AK59" s="90"/>
      <c r="AL59" s="90"/>
      <c r="AM59" s="90"/>
    </row>
    <row r="60" spans="1:39" s="6" customFormat="1" ht="15" customHeight="1" x14ac:dyDescent="0.25">
      <c r="A60" s="131" t="s">
        <v>124</v>
      </c>
      <c r="B60" s="132" t="str">
        <f t="shared" si="0"/>
        <v>L41186200+</v>
      </c>
      <c r="C60" s="133" t="s">
        <v>99</v>
      </c>
      <c r="D60" s="135" t="s">
        <v>100</v>
      </c>
      <c r="E60" s="133">
        <v>196</v>
      </c>
      <c r="F60" s="134" t="str">
        <f t="shared" si="6"/>
        <v>55 - 65 кг.</v>
      </c>
      <c r="G60" s="128">
        <v>55</v>
      </c>
      <c r="H60" s="128">
        <v>65</v>
      </c>
      <c r="I60" s="129" t="s">
        <v>13</v>
      </c>
      <c r="J60" s="130"/>
      <c r="K60" s="66"/>
      <c r="L60" s="67"/>
      <c r="M60" s="33" t="s">
        <v>106</v>
      </c>
      <c r="N60" s="22" t="s">
        <v>106</v>
      </c>
      <c r="O60" s="33" t="s">
        <v>106</v>
      </c>
      <c r="P60" s="34" t="s">
        <v>106</v>
      </c>
      <c r="Q60" s="33" t="s">
        <v>106</v>
      </c>
      <c r="R60" s="34" t="s">
        <v>106</v>
      </c>
      <c r="S60" s="33" t="s">
        <v>106</v>
      </c>
      <c r="T60" s="22" t="s">
        <v>106</v>
      </c>
      <c r="U60" s="33" t="s">
        <v>106</v>
      </c>
      <c r="V60" s="22" t="s">
        <v>106</v>
      </c>
      <c r="W60" s="33" t="s">
        <v>106</v>
      </c>
      <c r="X60" s="206" t="s">
        <v>106</v>
      </c>
      <c r="Y60" s="217"/>
      <c r="Z60" s="216"/>
      <c r="AA60" s="216"/>
      <c r="AB60" s="218"/>
      <c r="AC60" s="209">
        <f t="shared" si="12"/>
        <v>0</v>
      </c>
      <c r="AD60" s="7">
        <v>41990</v>
      </c>
      <c r="AE60" s="17"/>
      <c r="AG60" s="90"/>
      <c r="AH60" s="90"/>
      <c r="AI60" s="90"/>
      <c r="AJ60" s="90"/>
      <c r="AK60" s="90"/>
      <c r="AL60" s="90"/>
      <c r="AM60" s="90"/>
    </row>
    <row r="61" spans="1:39" s="6" customFormat="1" ht="15" customHeight="1" x14ac:dyDescent="0.25">
      <c r="A61" s="131" t="s">
        <v>124</v>
      </c>
      <c r="B61" s="132" t="str">
        <f t="shared" si="0"/>
        <v>L41186200+</v>
      </c>
      <c r="C61" s="133" t="s">
        <v>99</v>
      </c>
      <c r="D61" s="135" t="s">
        <v>100</v>
      </c>
      <c r="E61" s="133">
        <v>201</v>
      </c>
      <c r="F61" s="134" t="str">
        <f t="shared" si="6"/>
        <v>75 - 85 кг.</v>
      </c>
      <c r="G61" s="128">
        <v>75</v>
      </c>
      <c r="H61" s="128">
        <v>85</v>
      </c>
      <c r="I61" s="129" t="s">
        <v>13</v>
      </c>
      <c r="J61" s="130"/>
      <c r="K61" s="66"/>
      <c r="L61" s="67"/>
      <c r="M61" s="33" t="s">
        <v>106</v>
      </c>
      <c r="N61" s="22" t="s">
        <v>106</v>
      </c>
      <c r="O61" s="33" t="s">
        <v>106</v>
      </c>
      <c r="P61" s="34" t="s">
        <v>106</v>
      </c>
      <c r="Q61" s="33" t="s">
        <v>106</v>
      </c>
      <c r="R61" s="34" t="s">
        <v>106</v>
      </c>
      <c r="S61" s="33" t="s">
        <v>106</v>
      </c>
      <c r="T61" s="22" t="s">
        <v>106</v>
      </c>
      <c r="U61" s="33" t="s">
        <v>106</v>
      </c>
      <c r="V61" s="22" t="s">
        <v>106</v>
      </c>
      <c r="W61" s="33" t="s">
        <v>106</v>
      </c>
      <c r="X61" s="206" t="s">
        <v>106</v>
      </c>
      <c r="Y61" s="217"/>
      <c r="Z61" s="216"/>
      <c r="AA61" s="216"/>
      <c r="AB61" s="218"/>
      <c r="AC61" s="209">
        <f t="shared" si="12"/>
        <v>0</v>
      </c>
      <c r="AD61" s="7">
        <v>41990</v>
      </c>
      <c r="AE61" s="17"/>
      <c r="AG61" s="90"/>
      <c r="AH61" s="90"/>
      <c r="AI61" s="90"/>
      <c r="AJ61" s="90"/>
      <c r="AK61" s="90"/>
      <c r="AL61" s="90"/>
      <c r="AM61" s="90"/>
    </row>
    <row r="62" spans="1:39" s="6" customFormat="1" ht="15" customHeight="1" x14ac:dyDescent="0.25">
      <c r="A62" s="131" t="s">
        <v>124</v>
      </c>
      <c r="B62" s="132" t="str">
        <f t="shared" si="0"/>
        <v>L41186200+</v>
      </c>
      <c r="C62" s="133" t="s">
        <v>99</v>
      </c>
      <c r="D62" s="135" t="s">
        <v>100</v>
      </c>
      <c r="E62" s="133">
        <v>206</v>
      </c>
      <c r="F62" s="134" t="str">
        <f t="shared" si="6"/>
        <v>80 - 90 кг.</v>
      </c>
      <c r="G62" s="128">
        <v>80</v>
      </c>
      <c r="H62" s="128">
        <v>90</v>
      </c>
      <c r="I62" s="129" t="s">
        <v>13</v>
      </c>
      <c r="J62" s="130"/>
      <c r="K62" s="66"/>
      <c r="L62" s="67"/>
      <c r="M62" s="33" t="s">
        <v>106</v>
      </c>
      <c r="N62" s="22" t="s">
        <v>106</v>
      </c>
      <c r="O62" s="33" t="s">
        <v>106</v>
      </c>
      <c r="P62" s="34" t="s">
        <v>106</v>
      </c>
      <c r="Q62" s="33" t="s">
        <v>106</v>
      </c>
      <c r="R62" s="34" t="s">
        <v>106</v>
      </c>
      <c r="S62" s="33" t="s">
        <v>106</v>
      </c>
      <c r="T62" s="22" t="s">
        <v>106</v>
      </c>
      <c r="U62" s="33" t="s">
        <v>106</v>
      </c>
      <c r="V62" s="22" t="s">
        <v>106</v>
      </c>
      <c r="W62" s="33" t="s">
        <v>106</v>
      </c>
      <c r="X62" s="206" t="s">
        <v>106</v>
      </c>
      <c r="Y62" s="217"/>
      <c r="Z62" s="216"/>
      <c r="AA62" s="216"/>
      <c r="AB62" s="218"/>
      <c r="AC62" s="209">
        <f t="shared" si="12"/>
        <v>0</v>
      </c>
      <c r="AD62" s="7">
        <v>41990</v>
      </c>
      <c r="AE62" s="17"/>
      <c r="AG62" s="90"/>
      <c r="AH62" s="90"/>
      <c r="AI62" s="90"/>
      <c r="AJ62" s="90"/>
      <c r="AK62" s="90"/>
      <c r="AL62" s="90"/>
      <c r="AM62" s="90"/>
    </row>
    <row r="63" spans="1:39" s="6" customFormat="1" ht="15" customHeight="1" x14ac:dyDescent="0.25">
      <c r="A63" s="131" t="s">
        <v>124</v>
      </c>
      <c r="B63" s="132" t="str">
        <f t="shared" si="0"/>
        <v>L41186300+</v>
      </c>
      <c r="C63" s="133" t="s">
        <v>101</v>
      </c>
      <c r="D63" s="135" t="s">
        <v>102</v>
      </c>
      <c r="E63" s="133">
        <v>188</v>
      </c>
      <c r="F63" s="134" t="str">
        <f t="shared" si="6"/>
        <v>40 - 55 кг.</v>
      </c>
      <c r="G63" s="128">
        <v>40</v>
      </c>
      <c r="H63" s="128">
        <v>55</v>
      </c>
      <c r="I63" s="129" t="s">
        <v>13</v>
      </c>
      <c r="J63" s="130"/>
      <c r="K63" s="66"/>
      <c r="L63" s="67"/>
      <c r="M63" s="33" t="s">
        <v>106</v>
      </c>
      <c r="N63" s="22" t="s">
        <v>106</v>
      </c>
      <c r="O63" s="33" t="s">
        <v>106</v>
      </c>
      <c r="P63" s="34" t="s">
        <v>106</v>
      </c>
      <c r="Q63" s="33" t="s">
        <v>106</v>
      </c>
      <c r="R63" s="34" t="s">
        <v>106</v>
      </c>
      <c r="S63" s="33" t="s">
        <v>106</v>
      </c>
      <c r="T63" s="22" t="s">
        <v>106</v>
      </c>
      <c r="U63" s="33" t="s">
        <v>106</v>
      </c>
      <c r="V63" s="22" t="s">
        <v>106</v>
      </c>
      <c r="W63" s="33" t="s">
        <v>106</v>
      </c>
      <c r="X63" s="206" t="s">
        <v>106</v>
      </c>
      <c r="Y63" s="217"/>
      <c r="Z63" s="216"/>
      <c r="AA63" s="216"/>
      <c r="AB63" s="218"/>
      <c r="AC63" s="209">
        <f t="shared" si="12"/>
        <v>0</v>
      </c>
      <c r="AD63" s="7">
        <v>41990</v>
      </c>
      <c r="AE63" s="17"/>
      <c r="AG63" s="90"/>
      <c r="AH63" s="90"/>
      <c r="AI63" s="90"/>
      <c r="AJ63" s="90"/>
      <c r="AK63" s="90"/>
      <c r="AL63" s="90"/>
      <c r="AM63" s="90"/>
    </row>
    <row r="64" spans="1:39" s="6" customFormat="1" ht="15" customHeight="1" x14ac:dyDescent="0.25">
      <c r="A64" s="131" t="s">
        <v>124</v>
      </c>
      <c r="B64" s="132" t="str">
        <f t="shared" si="0"/>
        <v>L41186300+</v>
      </c>
      <c r="C64" s="133" t="s">
        <v>101</v>
      </c>
      <c r="D64" s="135" t="s">
        <v>102</v>
      </c>
      <c r="E64" s="133">
        <v>196</v>
      </c>
      <c r="F64" s="134" t="str">
        <f t="shared" si="6"/>
        <v>45 - 55 кг.</v>
      </c>
      <c r="G64" s="128">
        <v>45</v>
      </c>
      <c r="H64" s="128">
        <v>55</v>
      </c>
      <c r="I64" s="129" t="s">
        <v>13</v>
      </c>
      <c r="J64" s="130"/>
      <c r="K64" s="66"/>
      <c r="L64" s="67"/>
      <c r="M64" s="33" t="s">
        <v>106</v>
      </c>
      <c r="N64" s="22" t="s">
        <v>106</v>
      </c>
      <c r="O64" s="33" t="s">
        <v>106</v>
      </c>
      <c r="P64" s="34" t="s">
        <v>106</v>
      </c>
      <c r="Q64" s="33" t="s">
        <v>106</v>
      </c>
      <c r="R64" s="34" t="s">
        <v>106</v>
      </c>
      <c r="S64" s="33" t="s">
        <v>106</v>
      </c>
      <c r="T64" s="22" t="s">
        <v>106</v>
      </c>
      <c r="U64" s="33" t="s">
        <v>106</v>
      </c>
      <c r="V64" s="22" t="s">
        <v>106</v>
      </c>
      <c r="W64" s="33" t="s">
        <v>106</v>
      </c>
      <c r="X64" s="206" t="s">
        <v>106</v>
      </c>
      <c r="Y64" s="217"/>
      <c r="Z64" s="216"/>
      <c r="AA64" s="216"/>
      <c r="AB64" s="218"/>
      <c r="AC64" s="209">
        <f t="shared" si="12"/>
        <v>0</v>
      </c>
      <c r="AD64" s="7">
        <v>41990</v>
      </c>
      <c r="AE64" s="17"/>
      <c r="AG64" s="90"/>
      <c r="AH64" s="90"/>
      <c r="AI64" s="90"/>
      <c r="AJ64" s="90"/>
      <c r="AK64" s="90"/>
      <c r="AL64" s="90"/>
      <c r="AM64" s="90"/>
    </row>
    <row r="65" spans="1:39" s="6" customFormat="1" ht="15" customHeight="1" x14ac:dyDescent="0.25">
      <c r="A65" s="131" t="s">
        <v>124</v>
      </c>
      <c r="B65" s="132" t="str">
        <f t="shared" si="0"/>
        <v>L41186300+</v>
      </c>
      <c r="C65" s="133" t="s">
        <v>101</v>
      </c>
      <c r="D65" s="135" t="s">
        <v>102</v>
      </c>
      <c r="E65" s="133">
        <v>201</v>
      </c>
      <c r="F65" s="134" t="str">
        <f t="shared" si="6"/>
        <v>65 - 75 кг.</v>
      </c>
      <c r="G65" s="128">
        <v>65</v>
      </c>
      <c r="H65" s="128">
        <v>75</v>
      </c>
      <c r="I65" s="129" t="s">
        <v>13</v>
      </c>
      <c r="J65" s="130"/>
      <c r="K65" s="66"/>
      <c r="L65" s="67"/>
      <c r="M65" s="33" t="s">
        <v>106</v>
      </c>
      <c r="N65" s="22" t="s">
        <v>106</v>
      </c>
      <c r="O65" s="33" t="s">
        <v>106</v>
      </c>
      <c r="P65" s="34" t="s">
        <v>106</v>
      </c>
      <c r="Q65" s="33" t="s">
        <v>106</v>
      </c>
      <c r="R65" s="34" t="s">
        <v>106</v>
      </c>
      <c r="S65" s="33" t="s">
        <v>106</v>
      </c>
      <c r="T65" s="22" t="s">
        <v>106</v>
      </c>
      <c r="U65" s="33" t="s">
        <v>106</v>
      </c>
      <c r="V65" s="22" t="s">
        <v>106</v>
      </c>
      <c r="W65" s="33" t="s">
        <v>106</v>
      </c>
      <c r="X65" s="206" t="s">
        <v>106</v>
      </c>
      <c r="Y65" s="217"/>
      <c r="Z65" s="216"/>
      <c r="AA65" s="216"/>
      <c r="AB65" s="218"/>
      <c r="AC65" s="209">
        <f t="shared" si="12"/>
        <v>0</v>
      </c>
      <c r="AD65" s="7">
        <v>41990</v>
      </c>
      <c r="AE65" s="17"/>
      <c r="AG65" s="90"/>
      <c r="AH65" s="90"/>
      <c r="AI65" s="90"/>
      <c r="AJ65" s="90"/>
      <c r="AK65" s="90"/>
      <c r="AL65" s="90"/>
      <c r="AM65" s="90"/>
    </row>
    <row r="66" spans="1:39" s="6" customFormat="1" ht="15" customHeight="1" thickBot="1" x14ac:dyDescent="0.3">
      <c r="A66" s="186" t="s">
        <v>124</v>
      </c>
      <c r="B66" s="187" t="str">
        <f t="shared" si="0"/>
        <v>L41186300+</v>
      </c>
      <c r="C66" s="188" t="s">
        <v>101</v>
      </c>
      <c r="D66" s="189" t="s">
        <v>102</v>
      </c>
      <c r="E66" s="188">
        <v>206</v>
      </c>
      <c r="F66" s="190" t="str">
        <f t="shared" si="6"/>
        <v>70 - 80 кг.</v>
      </c>
      <c r="G66" s="190">
        <v>70</v>
      </c>
      <c r="H66" s="190">
        <v>80</v>
      </c>
      <c r="I66" s="191" t="s">
        <v>13</v>
      </c>
      <c r="J66" s="192"/>
      <c r="K66" s="68"/>
      <c r="L66" s="69"/>
      <c r="M66" s="193" t="s">
        <v>106</v>
      </c>
      <c r="N66" s="194" t="s">
        <v>106</v>
      </c>
      <c r="O66" s="193" t="s">
        <v>106</v>
      </c>
      <c r="P66" s="70" t="s">
        <v>106</v>
      </c>
      <c r="Q66" s="193" t="s">
        <v>106</v>
      </c>
      <c r="R66" s="70" t="s">
        <v>106</v>
      </c>
      <c r="S66" s="193" t="s">
        <v>106</v>
      </c>
      <c r="T66" s="194" t="s">
        <v>106</v>
      </c>
      <c r="U66" s="193" t="s">
        <v>106</v>
      </c>
      <c r="V66" s="194" t="s">
        <v>106</v>
      </c>
      <c r="W66" s="193" t="s">
        <v>106</v>
      </c>
      <c r="X66" s="207" t="s">
        <v>106</v>
      </c>
      <c r="Y66" s="195"/>
      <c r="Z66" s="196"/>
      <c r="AA66" s="196"/>
      <c r="AB66" s="197"/>
      <c r="AC66" s="212">
        <f t="shared" si="12"/>
        <v>0</v>
      </c>
      <c r="AD66" s="40">
        <v>41990</v>
      </c>
      <c r="AE66" s="17"/>
      <c r="AG66" s="90"/>
      <c r="AH66" s="90"/>
      <c r="AI66" s="90"/>
      <c r="AJ66" s="90"/>
      <c r="AK66" s="90"/>
      <c r="AL66" s="90"/>
      <c r="AM66" s="90"/>
    </row>
    <row r="75" spans="1:39" x14ac:dyDescent="0.25">
      <c r="H75" s="2" t="s">
        <v>11</v>
      </c>
    </row>
  </sheetData>
  <mergeCells count="16">
    <mergeCell ref="S3:T3"/>
    <mergeCell ref="AC2:AD3"/>
    <mergeCell ref="M3:N3"/>
    <mergeCell ref="Q3:R3"/>
    <mergeCell ref="K2:L2"/>
    <mergeCell ref="Y2:AB3"/>
    <mergeCell ref="K3:L3"/>
    <mergeCell ref="M2:N2"/>
    <mergeCell ref="O3:P3"/>
    <mergeCell ref="O2:P2"/>
    <mergeCell ref="Q2:R2"/>
    <mergeCell ref="W2:X2"/>
    <mergeCell ref="W3:X3"/>
    <mergeCell ref="U2:V2"/>
    <mergeCell ref="U3:V3"/>
    <mergeCell ref="S2:T2"/>
  </mergeCells>
  <dataValidations count="4">
    <dataValidation type="whole" allowBlank="1" showInputMessage="1" showErrorMessage="1" error="Введите допустимый вес" sqref="P10:P66 L10:L66 T10:T66 V10:V66 R10:R66 N10:N66 X10:X66 L6:L8 T6:T8 V6:V8 X6:AB8 P6:P8 R6:R8 N6:N8">
      <formula1>$G6</formula1>
      <formula2>$H6</formula2>
    </dataValidation>
    <dataValidation type="list" allowBlank="1" showInputMessage="1" showErrorMessage="1" error="Введите допустимый вес" sqref="Y10:Y66">
      <formula1>$AL$2:$AL$4</formula1>
    </dataValidation>
    <dataValidation type="list" allowBlank="1" showInputMessage="1" showErrorMessage="1" error="Введите допустимый вес" sqref="AA10:AA66">
      <formula1>$AR$2:$AR$9</formula1>
    </dataValidation>
    <dataValidation type="list" allowBlank="1" showInputMessage="1" showErrorMessage="1" error="Введите допустимый вес" sqref="Z10:Z66">
      <formula1>$AL$12:$AL$14</formula1>
    </dataValidation>
  </dataValidations>
  <printOptions headings="1"/>
  <pageMargins left="0.23622047244094491" right="0.23622047244094491" top="0.35433070866141736" bottom="0.35433070866141736" header="0.31496062992125984" footer="0.31496062992125984"/>
  <pageSetup paperSize="9" scale="48" orientation="landscape" r:id="rId1"/>
  <colBreaks count="1" manualBreakCount="1">
    <brk id="3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Main info</vt:lpstr>
      <vt:lpstr>Лыжи KG Salomon</vt:lpstr>
      <vt:lpstr>'Лыжи KG Salomon'!Заголовки_для_печати</vt:lpstr>
    </vt:vector>
  </TitlesOfParts>
  <Company>Amer Sports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DemkinaE</dc:creator>
  <cp:lastModifiedBy>fs</cp:lastModifiedBy>
  <cp:lastPrinted>2016-02-01T07:53:35Z</cp:lastPrinted>
  <dcterms:created xsi:type="dcterms:W3CDTF">2013-12-19T12:10:07Z</dcterms:created>
  <dcterms:modified xsi:type="dcterms:W3CDTF">2020-02-12T14:47:37Z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Заказные формы FW18 Nordic Race KG v5.xlsx</vt:lpwstr>
  </property>
</Properties>
</file>