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Б\"/>
    </mc:Choice>
  </mc:AlternateContent>
  <bookViews>
    <workbookView xWindow="0" yWindow="0" windowWidth="28800" windowHeight="12330"/>
  </bookViews>
  <sheets>
    <sheet name="Лыжи KG Atomic" sheetId="5" r:id="rId1"/>
    <sheet name="Main info" sheetId="6" r:id="rId2"/>
  </sheets>
  <definedNames>
    <definedName name="_xlnm._FilterDatabase" localSheetId="0" hidden="1">'Лыжи KG Atomic'!$F$4:$F$85</definedName>
    <definedName name="_xlnm.Print_Titles" localSheetId="0">'Лыжи KG Atomic'!$3:$4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59" i="5" l="1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Y85" i="5"/>
  <c r="Y58" i="5"/>
  <c r="Y45" i="5"/>
  <c r="Y46" i="5"/>
  <c r="Y47" i="5"/>
  <c r="Y44" i="5"/>
  <c r="Y42" i="5"/>
  <c r="Y43" i="5"/>
  <c r="Y41" i="5"/>
  <c r="Y19" i="5"/>
  <c r="Y20" i="5"/>
  <c r="Y21" i="5"/>
  <c r="Y18" i="5"/>
  <c r="Y8" i="5" l="1"/>
  <c r="Y7" i="5"/>
  <c r="Y6" i="5"/>
  <c r="Y5" i="5" s="1"/>
  <c r="Y11" i="5" l="1"/>
  <c r="Y12" i="5"/>
  <c r="Y13" i="5"/>
  <c r="Y14" i="5"/>
  <c r="Y15" i="5"/>
  <c r="Y16" i="5"/>
  <c r="Y17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8" i="5"/>
  <c r="Y49" i="5"/>
  <c r="Y50" i="5"/>
  <c r="Y51" i="5"/>
  <c r="Y52" i="5"/>
  <c r="Y53" i="5"/>
  <c r="Y54" i="5"/>
  <c r="Y55" i="5"/>
  <c r="Y56" i="5"/>
  <c r="Y57" i="5"/>
  <c r="Y10" i="5"/>
  <c r="Y9" i="5" l="1"/>
  <c r="F13" i="5"/>
  <c r="C13" i="5"/>
  <c r="S9" i="5"/>
  <c r="S5" i="5" s="1"/>
  <c r="F44" i="5" l="1"/>
  <c r="C44" i="5"/>
  <c r="K9" i="5" l="1"/>
  <c r="K5" i="5" s="1"/>
  <c r="M9" i="5"/>
  <c r="M5" i="5" s="1"/>
  <c r="O9" i="5"/>
  <c r="O5" i="5" s="1"/>
  <c r="Q9" i="5"/>
  <c r="Q5" i="5" s="1"/>
  <c r="C11" i="5" l="1"/>
  <c r="C12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11" i="5" l="1"/>
  <c r="F12" i="5"/>
  <c r="F14" i="5"/>
  <c r="F17" i="5"/>
  <c r="F18" i="5"/>
  <c r="F19" i="5"/>
  <c r="F20" i="5"/>
  <c r="F21" i="5"/>
  <c r="F22" i="5"/>
  <c r="F23" i="5"/>
  <c r="F24" i="5"/>
  <c r="F25" i="5"/>
  <c r="F15" i="5"/>
  <c r="F16" i="5"/>
  <c r="F26" i="5"/>
  <c r="F27" i="5"/>
  <c r="F28" i="5"/>
  <c r="F29" i="5"/>
  <c r="F30" i="5"/>
  <c r="F31" i="5"/>
  <c r="F32" i="5"/>
  <c r="F35" i="5"/>
  <c r="F36" i="5"/>
  <c r="F37" i="5"/>
  <c r="F38" i="5"/>
  <c r="F39" i="5"/>
  <c r="F40" i="5"/>
  <c r="F33" i="5"/>
  <c r="F34" i="5"/>
  <c r="F48" i="5"/>
  <c r="F57" i="5"/>
  <c r="F84" i="5"/>
  <c r="F46" i="5"/>
  <c r="F47" i="5"/>
  <c r="F41" i="5"/>
  <c r="F42" i="5"/>
  <c r="F43" i="5"/>
  <c r="F45" i="5"/>
  <c r="F49" i="5"/>
  <c r="F50" i="5"/>
  <c r="F51" i="5"/>
  <c r="F53" i="5"/>
  <c r="F54" i="5"/>
  <c r="F55" i="5"/>
  <c r="F56" i="5"/>
  <c r="F85" i="5"/>
  <c r="F52" i="5"/>
  <c r="F10" i="5"/>
</calcChain>
</file>

<file path=xl/comments1.xml><?xml version="1.0" encoding="utf-8"?>
<comments xmlns="http://schemas.openxmlformats.org/spreadsheetml/2006/main">
  <authors>
    <author>belkina</author>
  </authors>
  <commentList>
    <comment ref="L4" authorId="0" shapeId="0">
      <text>
        <r>
          <rPr>
            <b/>
            <sz val="9"/>
            <color indexed="81"/>
            <rFont val="Tahoma"/>
            <family val="2"/>
            <charset val="204"/>
          </rPr>
          <t>Требуемый вес должен быть в рамках доступного диапазона веса лыжника!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  <charset val="204"/>
          </rPr>
          <t>Требуемый вес должен быть в рамках доступного диапазона веса лыжника!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  <charset val="204"/>
          </rPr>
          <t>Требуемый вес должен быть в рамках доступного диапазона веса лыжника!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  <charset val="204"/>
          </rPr>
          <t>Требуемый вес должен быть в рамках доступного диапазона веса лыжника!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  <charset val="204"/>
          </rPr>
          <t>Требуемый вес должен быть в рамках доступного диапазона веса лыжника!</t>
        </r>
      </text>
    </comment>
  </commentList>
</comments>
</file>

<file path=xl/sharedStrings.xml><?xml version="1.0" encoding="utf-8"?>
<sst xmlns="http://schemas.openxmlformats.org/spreadsheetml/2006/main" count="740" uniqueCount="104">
  <si>
    <t>Артикул модели</t>
  </si>
  <si>
    <t>Нименование</t>
  </si>
  <si>
    <t>Ростовка</t>
  </si>
  <si>
    <t>Общее кол-во</t>
  </si>
  <si>
    <t>Цена РРЦ</t>
  </si>
  <si>
    <t>Доступный диапазон веса, КГ.</t>
  </si>
  <si>
    <t>Вес</t>
  </si>
  <si>
    <t>ТМ</t>
  </si>
  <si>
    <t>Заказная форма на лыжи с индивидуальным подбором</t>
  </si>
  <si>
    <t>Atomic Nordic KG</t>
  </si>
  <si>
    <t xml:space="preserve"> </t>
  </si>
  <si>
    <t>Беговые лыжи Atomic</t>
  </si>
  <si>
    <t>Холодная структура (широкий диапазон от – 30° до – 8°)</t>
  </si>
  <si>
    <t>Универсальная холодная структура (широкий диапазон от – 12° до -4°)</t>
  </si>
  <si>
    <t>Универсальная структура (широкий диапазон от – 8° до 1°)</t>
  </si>
  <si>
    <t>Теплая структура (широкий диапазон от – 3° до 5°)</t>
  </si>
  <si>
    <t>Нанесение структуры</t>
  </si>
  <si>
    <t>Х</t>
  </si>
  <si>
    <t>Подбор лыж по весу</t>
  </si>
  <si>
    <t>Комментарии</t>
  </si>
  <si>
    <t>Участник марафонов (marathon level)</t>
  </si>
  <si>
    <t>Член сборной региональной команды (local team level)</t>
  </si>
  <si>
    <t>Член национальной команды(national team member)</t>
  </si>
  <si>
    <t>Мягкий снег (soft snow)</t>
  </si>
  <si>
    <t>Жесткая лыжня (hard track)</t>
  </si>
  <si>
    <t>Универсальный вариант (all snow condition)</t>
  </si>
  <si>
    <t>На воду (super warm condition)</t>
  </si>
  <si>
    <t>Трасса</t>
  </si>
  <si>
    <t>Уровень спортсмена</t>
  </si>
  <si>
    <t>SKATING&amp;CLASSIC</t>
  </si>
  <si>
    <t xml:space="preserve">Универсальная структура WCU (рабочий диапазон от -15 до +5°С)
</t>
  </si>
  <si>
    <t>AB0021164+</t>
  </si>
  <si>
    <t>REDSTER S9 CARBON - UNI hard</t>
  </si>
  <si>
    <t>AB0021162+</t>
  </si>
  <si>
    <t>REDSTER S9 CARBON - UNI med</t>
  </si>
  <si>
    <t>AB0021160+</t>
  </si>
  <si>
    <t>REDSTER S9 CARBON - UNI soft</t>
  </si>
  <si>
    <t>AB0021168+</t>
  </si>
  <si>
    <t>REDSTER S9 CARBON - PLUS hard</t>
  </si>
  <si>
    <t>AB0021166+</t>
  </si>
  <si>
    <t>REDSTER S9 CARBON - PLUS med</t>
  </si>
  <si>
    <t>AB0021174+</t>
  </si>
  <si>
    <t>REDSTER S9 hard</t>
  </si>
  <si>
    <t>AB0021172+</t>
  </si>
  <si>
    <t>REDSTER S9 med</t>
  </si>
  <si>
    <t>AB0021170+</t>
  </si>
  <si>
    <t>REDSTER S9 soft</t>
  </si>
  <si>
    <t>AB0021092+</t>
  </si>
  <si>
    <t>REDSTER C9 CARBON - UNI hard</t>
  </si>
  <si>
    <t>AB0021088+</t>
  </si>
  <si>
    <t>REDSTER C9 CARBON - UNI med</t>
  </si>
  <si>
    <t>AB0021090+</t>
  </si>
  <si>
    <t>REDSTER C9 CARBON - UNI soft</t>
  </si>
  <si>
    <t>AB0021094+</t>
  </si>
  <si>
    <t>REDSTER C9 CARBON - COLD</t>
  </si>
  <si>
    <t>AB0021096+</t>
  </si>
  <si>
    <t>REDSTER C9 CARBON - PLUS</t>
  </si>
  <si>
    <t>AB0021150+</t>
  </si>
  <si>
    <t>REDSTER C9 UNI hard</t>
  </si>
  <si>
    <t>AB0021146+</t>
  </si>
  <si>
    <t>REDSTER C9 UNI med</t>
  </si>
  <si>
    <t>AB0021148+</t>
  </si>
  <si>
    <t>REDSTER C9 UNI soft</t>
  </si>
  <si>
    <t>AB0021202+</t>
  </si>
  <si>
    <t>REDSTER C9 CARBON SKINTEC xhard</t>
  </si>
  <si>
    <t>AB0021200+</t>
  </si>
  <si>
    <t>REDSTER C9 CARBON SKINTEC hard</t>
  </si>
  <si>
    <t>AB0021192+</t>
  </si>
  <si>
    <t>REDSTER C9 CARBON SKINTEC med</t>
  </si>
  <si>
    <t>AB0021198+</t>
  </si>
  <si>
    <t>REDSTER C9 CARBON SKINTEC soft</t>
  </si>
  <si>
    <t>AB0021216+</t>
  </si>
  <si>
    <t>REDSTER C9 CARBON SKINTEC xhard PSP</t>
  </si>
  <si>
    <t>AB0021218+</t>
  </si>
  <si>
    <t>REDSTER C9 CARBON SKINTEC hard PSP</t>
  </si>
  <si>
    <t>AB0021214+</t>
  </si>
  <si>
    <t>REDSTER C9 CARBON SKINTEC med PSP</t>
  </si>
  <si>
    <t>AB0021212+</t>
  </si>
  <si>
    <t>REDSTER C9 CARBON SKINTEC soft PSP</t>
  </si>
  <si>
    <t>от</t>
  </si>
  <si>
    <t>до</t>
  </si>
  <si>
    <t>Накладные:</t>
  </si>
  <si>
    <t>AB0021164192</t>
  </si>
  <si>
    <t>110+</t>
  </si>
  <si>
    <t>95+</t>
  </si>
  <si>
    <t>Для спринтов (Sprint race)</t>
  </si>
  <si>
    <t>Среднии дистанции (Med race)</t>
  </si>
  <si>
    <t>Длинные дистанции (Long distance race)</t>
  </si>
  <si>
    <t>Дистанции</t>
  </si>
  <si>
    <t>Дополнительный комментарий на английском</t>
  </si>
  <si>
    <t>Итого</t>
  </si>
  <si>
    <t>AC5
КОЛ-ВО</t>
  </si>
  <si>
    <t>AM7
КОЛ-ВО</t>
  </si>
  <si>
    <t>AM6
КОЛ-ВО</t>
  </si>
  <si>
    <t>AW7
КОЛ-ВО</t>
  </si>
  <si>
    <t>AH5007000+</t>
  </si>
  <si>
    <t>AH5007090+</t>
  </si>
  <si>
    <t>Крепления PROLINK RACE CL</t>
  </si>
  <si>
    <t>Крепления PROLINK SHIFT RACE CL</t>
  </si>
  <si>
    <t>-</t>
  </si>
  <si>
    <t>AH5006990+</t>
  </si>
  <si>
    <t>Крепления PROLINK RACE SK</t>
  </si>
  <si>
    <t>Atomic bindings</t>
  </si>
  <si>
    <t>M11/M10
КОЛ-ВО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</si>
</sst>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0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</cellStyleXfs>
  <cellXfs count="20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2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0" fillId="0" borderId="1" xfId="0" applyBorder="1"/>
    <xf numFmtId="0" fontId="8" fillId="0" borderId="1" xfId="0" applyFont="1" applyBorder="1"/>
    <xf numFmtId="0" fontId="0" fillId="0" borderId="1" xfId="0" applyFont="1" applyBorder="1"/>
    <xf numFmtId="0" fontId="12" fillId="0" borderId="1" xfId="0" applyFont="1" applyBorder="1"/>
    <xf numFmtId="0" fontId="8" fillId="0" borderId="1" xfId="0" applyFont="1" applyBorder="1" applyAlignment="1">
      <alignment horizontal="center"/>
    </xf>
    <xf numFmtId="0" fontId="0" fillId="0" borderId="0" xfId="0" applyBorder="1"/>
    <xf numFmtId="0" fontId="11" fillId="0" borderId="14" xfId="0" applyFont="1" applyBorder="1" applyAlignment="1">
      <alignment horizontal="center"/>
    </xf>
    <xf numFmtId="165" fontId="10" fillId="0" borderId="14" xfId="1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5" fillId="7" borderId="18" xfId="0" applyFont="1" applyFill="1" applyBorder="1" applyAlignment="1">
      <alignment horizontal="center" vertical="center"/>
    </xf>
    <xf numFmtId="165" fontId="5" fillId="7" borderId="2" xfId="0" applyNumberFormat="1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15" fillId="0" borderId="14" xfId="0" applyNumberFormat="1" applyFont="1" applyBorder="1" applyAlignment="1">
      <alignment horizontal="center"/>
    </xf>
    <xf numFmtId="0" fontId="8" fillId="0" borderId="23" xfId="0" applyFont="1" applyBorder="1" applyAlignment="1">
      <alignment vertical="center"/>
    </xf>
    <xf numFmtId="165" fontId="5" fillId="7" borderId="12" xfId="0" applyNumberFormat="1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vertical="center"/>
    </xf>
    <xf numFmtId="0" fontId="14" fillId="7" borderId="12" xfId="0" applyFont="1" applyFill="1" applyBorder="1" applyAlignment="1">
      <alignment vertic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8" fillId="0" borderId="27" xfId="0" applyFont="1" applyBorder="1"/>
    <xf numFmtId="0" fontId="11" fillId="0" borderId="27" xfId="0" applyFont="1" applyBorder="1" applyAlignment="1">
      <alignment horizontal="center"/>
    </xf>
    <xf numFmtId="0" fontId="15" fillId="0" borderId="27" xfId="0" applyNumberFormat="1" applyFont="1" applyBorder="1" applyAlignment="1">
      <alignment horizontal="center"/>
    </xf>
    <xf numFmtId="165" fontId="10" fillId="0" borderId="26" xfId="1" applyNumberFormat="1" applyFont="1" applyBorder="1" applyAlignment="1">
      <alignment horizontal="center"/>
    </xf>
    <xf numFmtId="165" fontId="10" fillId="0" borderId="27" xfId="1" applyNumberFormat="1" applyFont="1" applyBorder="1" applyAlignment="1">
      <alignment horizontal="center"/>
    </xf>
    <xf numFmtId="165" fontId="10" fillId="0" borderId="21" xfId="1" applyNumberFormat="1" applyFont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6" fillId="8" borderId="14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5" borderId="27" xfId="0" applyFont="1" applyFill="1" applyBorder="1" applyAlignment="1">
      <alignment horizontal="center"/>
    </xf>
    <xf numFmtId="0" fontId="8" fillId="6" borderId="27" xfId="0" applyFont="1" applyFill="1" applyBorder="1" applyAlignment="1">
      <alignment horizontal="center"/>
    </xf>
    <xf numFmtId="0" fontId="17" fillId="0" borderId="0" xfId="0" applyFont="1" applyBorder="1" applyAlignment="1">
      <alignment vertical="center"/>
    </xf>
    <xf numFmtId="0" fontId="5" fillId="2" borderId="19" xfId="0" applyFont="1" applyFill="1" applyBorder="1" applyAlignment="1">
      <alignment horizontal="center" vertical="center" wrapText="1"/>
    </xf>
    <xf numFmtId="0" fontId="16" fillId="8" borderId="25" xfId="0" applyNumberFormat="1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/>
    </xf>
    <xf numFmtId="0" fontId="8" fillId="6" borderId="24" xfId="0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7" fillId="0" borderId="30" xfId="0" applyFont="1" applyBorder="1" applyAlignment="1">
      <alignment vertical="center"/>
    </xf>
    <xf numFmtId="0" fontId="8" fillId="9" borderId="26" xfId="0" applyFont="1" applyFill="1" applyBorder="1" applyAlignment="1">
      <alignment vertical="center"/>
    </xf>
    <xf numFmtId="0" fontId="8" fillId="9" borderId="27" xfId="0" applyFont="1" applyFill="1" applyBorder="1" applyAlignment="1">
      <alignment horizontal="center" vertical="center"/>
    </xf>
    <xf numFmtId="0" fontId="8" fillId="9" borderId="27" xfId="0" applyFont="1" applyFill="1" applyBorder="1" applyAlignment="1">
      <alignment horizontal="center"/>
    </xf>
    <xf numFmtId="0" fontId="8" fillId="9" borderId="27" xfId="0" applyFont="1" applyFill="1" applyBorder="1"/>
    <xf numFmtId="0" fontId="15" fillId="9" borderId="27" xfId="0" applyNumberFormat="1" applyFont="1" applyFill="1" applyBorder="1" applyAlignment="1">
      <alignment horizontal="center"/>
    </xf>
    <xf numFmtId="0" fontId="8" fillId="9" borderId="23" xfId="0" applyFont="1" applyFill="1" applyBorder="1" applyAlignment="1">
      <alignment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/>
    </xf>
    <xf numFmtId="0" fontId="8" fillId="9" borderId="1" xfId="0" applyFont="1" applyFill="1" applyBorder="1"/>
    <xf numFmtId="0" fontId="15" fillId="9" borderId="14" xfId="0" applyNumberFormat="1" applyFont="1" applyFill="1" applyBorder="1" applyAlignment="1">
      <alignment horizontal="center"/>
    </xf>
    <xf numFmtId="0" fontId="8" fillId="10" borderId="23" xfId="0" applyFont="1" applyFill="1" applyBorder="1" applyAlignment="1">
      <alignment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/>
    </xf>
    <xf numFmtId="0" fontId="8" fillId="10" borderId="1" xfId="0" applyFont="1" applyFill="1" applyBorder="1"/>
    <xf numFmtId="0" fontId="15" fillId="10" borderId="14" xfId="0" applyNumberFormat="1" applyFont="1" applyFill="1" applyBorder="1" applyAlignment="1">
      <alignment horizontal="center"/>
    </xf>
    <xf numFmtId="0" fontId="8" fillId="3" borderId="23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/>
    <xf numFmtId="0" fontId="15" fillId="3" borderId="14" xfId="0" applyNumberFormat="1" applyFont="1" applyFill="1" applyBorder="1" applyAlignment="1">
      <alignment horizontal="center"/>
    </xf>
    <xf numFmtId="0" fontId="8" fillId="11" borderId="23" xfId="0" applyFont="1" applyFill="1" applyBorder="1" applyAlignment="1">
      <alignment vertical="center"/>
    </xf>
    <xf numFmtId="0" fontId="8" fillId="11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/>
    </xf>
    <xf numFmtId="0" fontId="8" fillId="11" borderId="1" xfId="0" applyFont="1" applyFill="1" applyBorder="1"/>
    <xf numFmtId="0" fontId="15" fillId="11" borderId="14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20" fillId="0" borderId="9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19" fillId="7" borderId="11" xfId="0" applyFont="1" applyFill="1" applyBorder="1" applyAlignment="1">
      <alignment vertical="center"/>
    </xf>
    <xf numFmtId="0" fontId="18" fillId="9" borderId="27" xfId="0" applyFont="1" applyFill="1" applyBorder="1" applyAlignment="1">
      <alignment horizontal="center"/>
    </xf>
    <xf numFmtId="0" fontId="18" fillId="9" borderId="27" xfId="0" applyNumberFormat="1" applyFont="1" applyFill="1" applyBorder="1" applyAlignment="1">
      <alignment horizontal="center"/>
    </xf>
    <xf numFmtId="0" fontId="18" fillId="9" borderId="1" xfId="0" applyFont="1" applyFill="1" applyBorder="1" applyAlignment="1">
      <alignment horizontal="center"/>
    </xf>
    <xf numFmtId="0" fontId="18" fillId="9" borderId="14" xfId="0" applyNumberFormat="1" applyFont="1" applyFill="1" applyBorder="1" applyAlignment="1">
      <alignment horizontal="center"/>
    </xf>
    <xf numFmtId="0" fontId="18" fillId="10" borderId="1" xfId="0" applyFont="1" applyFill="1" applyBorder="1" applyAlignment="1">
      <alignment horizontal="center"/>
    </xf>
    <xf numFmtId="0" fontId="18" fillId="10" borderId="14" xfId="0" applyNumberFormat="1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3" borderId="14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4" xfId="0" applyNumberFormat="1" applyFont="1" applyBorder="1" applyAlignment="1">
      <alignment horizontal="center"/>
    </xf>
    <xf numFmtId="0" fontId="18" fillId="11" borderId="1" xfId="0" applyFont="1" applyFill="1" applyBorder="1" applyAlignment="1">
      <alignment horizontal="center"/>
    </xf>
    <xf numFmtId="0" fontId="18" fillId="11" borderId="14" xfId="0" applyNumberFormat="1" applyFont="1" applyFill="1" applyBorder="1" applyAlignment="1">
      <alignment horizontal="center"/>
    </xf>
    <xf numFmtId="0" fontId="8" fillId="9" borderId="32" xfId="0" applyFont="1" applyFill="1" applyBorder="1" applyAlignment="1">
      <alignment vertical="center"/>
    </xf>
    <xf numFmtId="0" fontId="8" fillId="9" borderId="33" xfId="0" applyFont="1" applyFill="1" applyBorder="1" applyAlignment="1">
      <alignment horizontal="center" vertical="center"/>
    </xf>
    <xf numFmtId="0" fontId="8" fillId="9" borderId="33" xfId="0" applyFont="1" applyFill="1" applyBorder="1" applyAlignment="1">
      <alignment horizontal="center"/>
    </xf>
    <xf numFmtId="0" fontId="8" fillId="9" borderId="33" xfId="0" applyFont="1" applyFill="1" applyBorder="1"/>
    <xf numFmtId="0" fontId="18" fillId="9" borderId="33" xfId="0" applyFont="1" applyFill="1" applyBorder="1" applyAlignment="1">
      <alignment horizontal="center"/>
    </xf>
    <xf numFmtId="0" fontId="18" fillId="9" borderId="16" xfId="0" applyNumberFormat="1" applyFont="1" applyFill="1" applyBorder="1" applyAlignment="1">
      <alignment horizontal="center"/>
    </xf>
    <xf numFmtId="0" fontId="15" fillId="9" borderId="16" xfId="0" applyNumberFormat="1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65" fontId="10" fillId="0" borderId="15" xfId="1" applyNumberFormat="1" applyFont="1" applyBorder="1" applyAlignment="1">
      <alignment horizontal="center"/>
    </xf>
    <xf numFmtId="165" fontId="10" fillId="0" borderId="16" xfId="1" applyNumberFormat="1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7" xfId="0" applyNumberFormat="1" applyFont="1" applyBorder="1" applyAlignment="1">
      <alignment horizontal="center"/>
    </xf>
    <xf numFmtId="0" fontId="16" fillId="8" borderId="27" xfId="0" applyNumberFormat="1" applyFont="1" applyFill="1" applyBorder="1" applyAlignment="1">
      <alignment horizontal="center"/>
    </xf>
    <xf numFmtId="0" fontId="8" fillId="11" borderId="34" xfId="0" applyFont="1" applyFill="1" applyBorder="1" applyAlignment="1">
      <alignment vertical="center"/>
    </xf>
    <xf numFmtId="0" fontId="8" fillId="11" borderId="35" xfId="0" applyFont="1" applyFill="1" applyBorder="1" applyAlignment="1">
      <alignment horizontal="center" vertical="center"/>
    </xf>
    <xf numFmtId="0" fontId="8" fillId="11" borderId="35" xfId="0" applyFont="1" applyFill="1" applyBorder="1" applyAlignment="1">
      <alignment horizontal="center"/>
    </xf>
    <xf numFmtId="0" fontId="8" fillId="11" borderId="35" xfId="0" applyFont="1" applyFill="1" applyBorder="1"/>
    <xf numFmtId="0" fontId="18" fillId="11" borderId="35" xfId="0" applyFont="1" applyFill="1" applyBorder="1" applyAlignment="1">
      <alignment horizontal="center"/>
    </xf>
    <xf numFmtId="0" fontId="18" fillId="11" borderId="36" xfId="0" applyNumberFormat="1" applyFont="1" applyFill="1" applyBorder="1" applyAlignment="1">
      <alignment horizontal="center"/>
    </xf>
    <xf numFmtId="0" fontId="15" fillId="11" borderId="36" xfId="0" applyNumberFormat="1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16" fillId="8" borderId="36" xfId="0" applyNumberFormat="1" applyFont="1" applyFill="1" applyBorder="1" applyAlignment="1">
      <alignment horizontal="center"/>
    </xf>
    <xf numFmtId="0" fontId="11" fillId="0" borderId="37" xfId="0" applyFont="1" applyBorder="1" applyAlignment="1">
      <alignment horizontal="center"/>
    </xf>
    <xf numFmtId="165" fontId="10" fillId="0" borderId="37" xfId="1" applyNumberFormat="1" applyFont="1" applyBorder="1" applyAlignment="1">
      <alignment horizontal="center"/>
    </xf>
    <xf numFmtId="165" fontId="10" fillId="0" borderId="36" xfId="1" applyNumberFormat="1" applyFont="1" applyBorder="1" applyAlignment="1">
      <alignment horizontal="center"/>
    </xf>
    <xf numFmtId="0" fontId="15" fillId="9" borderId="28" xfId="0" applyNumberFormat="1" applyFont="1" applyFill="1" applyBorder="1" applyAlignment="1">
      <alignment horizontal="center"/>
    </xf>
    <xf numFmtId="0" fontId="15" fillId="9" borderId="22" xfId="0" applyNumberFormat="1" applyFont="1" applyFill="1" applyBorder="1" applyAlignment="1">
      <alignment horizontal="center"/>
    </xf>
    <xf numFmtId="0" fontId="15" fillId="10" borderId="22" xfId="0" applyNumberFormat="1" applyFont="1" applyFill="1" applyBorder="1" applyAlignment="1">
      <alignment horizontal="center"/>
    </xf>
    <xf numFmtId="0" fontId="15" fillId="3" borderId="22" xfId="0" applyNumberFormat="1" applyFont="1" applyFill="1" applyBorder="1" applyAlignment="1">
      <alignment horizontal="center"/>
    </xf>
    <xf numFmtId="0" fontId="15" fillId="9" borderId="4" xfId="0" applyNumberFormat="1" applyFont="1" applyFill="1" applyBorder="1" applyAlignment="1">
      <alignment horizontal="center"/>
    </xf>
    <xf numFmtId="0" fontId="15" fillId="0" borderId="28" xfId="0" applyNumberFormat="1" applyFont="1" applyBorder="1" applyAlignment="1">
      <alignment horizontal="center"/>
    </xf>
    <xf numFmtId="0" fontId="15" fillId="0" borderId="22" xfId="0" applyNumberFormat="1" applyFont="1" applyBorder="1" applyAlignment="1">
      <alignment horizontal="center"/>
    </xf>
    <xf numFmtId="0" fontId="11" fillId="0" borderId="22" xfId="0" applyNumberFormat="1" applyFont="1" applyBorder="1" applyAlignment="1">
      <alignment horizontal="center"/>
    </xf>
    <xf numFmtId="0" fontId="15" fillId="11" borderId="22" xfId="0" applyNumberFormat="1" applyFont="1" applyFill="1" applyBorder="1" applyAlignment="1">
      <alignment horizontal="center"/>
    </xf>
    <xf numFmtId="0" fontId="11" fillId="11" borderId="22" xfId="0" applyNumberFormat="1" applyFont="1" applyFill="1" applyBorder="1" applyAlignment="1">
      <alignment horizontal="center"/>
    </xf>
    <xf numFmtId="0" fontId="15" fillId="11" borderId="38" xfId="0" applyNumberFormat="1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 vertical="center"/>
    </xf>
    <xf numFmtId="0" fontId="13" fillId="0" borderId="30" xfId="0" applyFont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1" fillId="0" borderId="25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11" fillId="0" borderId="39" xfId="0" applyNumberFormat="1" applyFont="1" applyBorder="1" applyAlignment="1">
      <alignment horizontal="center"/>
    </xf>
    <xf numFmtId="0" fontId="8" fillId="12" borderId="23" xfId="0" applyFont="1" applyFill="1" applyBorder="1" applyAlignment="1">
      <alignment vertical="center"/>
    </xf>
    <xf numFmtId="0" fontId="8" fillId="12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/>
    </xf>
    <xf numFmtId="0" fontId="8" fillId="12" borderId="1" xfId="0" applyFont="1" applyFill="1" applyBorder="1"/>
    <xf numFmtId="0" fontId="5" fillId="2" borderId="3" xfId="0" applyFont="1" applyFill="1" applyBorder="1" applyAlignment="1">
      <alignment horizontal="center" vertical="center" wrapText="1"/>
    </xf>
    <xf numFmtId="0" fontId="8" fillId="12" borderId="26" xfId="0" applyFont="1" applyFill="1" applyBorder="1" applyAlignment="1">
      <alignment vertical="center"/>
    </xf>
    <xf numFmtId="0" fontId="8" fillId="12" borderId="27" xfId="0" applyFont="1" applyFill="1" applyBorder="1" applyAlignment="1">
      <alignment horizontal="center" vertical="center"/>
    </xf>
    <xf numFmtId="0" fontId="8" fillId="12" borderId="27" xfId="0" applyFont="1" applyFill="1" applyBorder="1" applyAlignment="1">
      <alignment horizontal="center"/>
    </xf>
    <xf numFmtId="0" fontId="8" fillId="12" borderId="27" xfId="0" applyFont="1" applyFill="1" applyBorder="1"/>
    <xf numFmtId="0" fontId="8" fillId="12" borderId="24" xfId="0" applyFont="1" applyFill="1" applyBorder="1" applyAlignment="1">
      <alignment horizontal="center"/>
    </xf>
    <xf numFmtId="0" fontId="8" fillId="12" borderId="34" xfId="0" applyFont="1" applyFill="1" applyBorder="1" applyAlignment="1">
      <alignment vertical="center"/>
    </xf>
    <xf numFmtId="0" fontId="8" fillId="12" borderId="35" xfId="0" applyFont="1" applyFill="1" applyBorder="1" applyAlignment="1">
      <alignment horizontal="center" vertical="center"/>
    </xf>
    <xf numFmtId="0" fontId="8" fillId="12" borderId="35" xfId="0" applyFont="1" applyFill="1" applyBorder="1" applyAlignment="1">
      <alignment horizontal="center"/>
    </xf>
    <xf numFmtId="0" fontId="8" fillId="12" borderId="35" xfId="0" applyFont="1" applyFill="1" applyBorder="1"/>
    <xf numFmtId="0" fontId="8" fillId="12" borderId="39" xfId="0" applyFont="1" applyFill="1" applyBorder="1" applyAlignment="1">
      <alignment horizontal="center"/>
    </xf>
    <xf numFmtId="0" fontId="16" fillId="8" borderId="28" xfId="0" applyNumberFormat="1" applyFont="1" applyFill="1" applyBorder="1" applyAlignment="1">
      <alignment horizontal="center"/>
    </xf>
    <xf numFmtId="0" fontId="16" fillId="8" borderId="22" xfId="0" applyNumberFormat="1" applyFont="1" applyFill="1" applyBorder="1" applyAlignment="1">
      <alignment horizontal="center"/>
    </xf>
    <xf numFmtId="0" fontId="16" fillId="8" borderId="38" xfId="0" applyNumberFormat="1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0" fontId="8" fillId="5" borderId="35" xfId="0" applyFont="1" applyFill="1" applyBorder="1" applyAlignment="1">
      <alignment horizontal="center"/>
    </xf>
    <xf numFmtId="0" fontId="8" fillId="6" borderId="35" xfId="0" applyFont="1" applyFill="1" applyBorder="1" applyAlignment="1">
      <alignment horizontal="center"/>
    </xf>
    <xf numFmtId="0" fontId="8" fillId="6" borderId="39" xfId="0" applyFont="1" applyFill="1" applyBorder="1" applyAlignment="1">
      <alignment horizontal="center"/>
    </xf>
    <xf numFmtId="0" fontId="8" fillId="13" borderId="23" xfId="0" applyFont="1" applyFill="1" applyBorder="1" applyAlignment="1">
      <alignment horizontal="center"/>
    </xf>
    <xf numFmtId="0" fontId="8" fillId="13" borderId="1" xfId="0" applyFont="1" applyFill="1" applyBorder="1" applyAlignment="1">
      <alignment horizontal="center"/>
    </xf>
    <xf numFmtId="0" fontId="8" fillId="13" borderId="26" xfId="0" applyFont="1" applyFill="1" applyBorder="1" applyAlignment="1">
      <alignment horizontal="center"/>
    </xf>
    <xf numFmtId="0" fontId="8" fillId="13" borderId="27" xfId="0" applyFont="1" applyFill="1" applyBorder="1" applyAlignment="1">
      <alignment horizontal="center"/>
    </xf>
    <xf numFmtId="0" fontId="8" fillId="13" borderId="34" xfId="0" applyFont="1" applyFill="1" applyBorder="1" applyAlignment="1">
      <alignment horizontal="center"/>
    </xf>
    <xf numFmtId="0" fontId="8" fillId="13" borderId="35" xfId="0" applyFont="1" applyFill="1" applyBorder="1" applyAlignment="1">
      <alignment horizontal="center"/>
    </xf>
    <xf numFmtId="0" fontId="16" fillId="8" borderId="40" xfId="0" applyNumberFormat="1" applyFont="1" applyFill="1" applyBorder="1" applyAlignment="1">
      <alignment horizontal="center"/>
    </xf>
    <xf numFmtId="0" fontId="16" fillId="8" borderId="41" xfId="0" applyNumberFormat="1" applyFont="1" applyFill="1" applyBorder="1" applyAlignment="1">
      <alignment horizontal="center"/>
    </xf>
    <xf numFmtId="0" fontId="16" fillId="13" borderId="42" xfId="0" applyNumberFormat="1" applyFont="1" applyFill="1" applyBorder="1" applyAlignment="1">
      <alignment horizontal="center"/>
    </xf>
    <xf numFmtId="0" fontId="16" fillId="13" borderId="43" xfId="0" applyNumberFormat="1" applyFont="1" applyFill="1" applyBorder="1" applyAlignment="1">
      <alignment horizontal="center"/>
    </xf>
    <xf numFmtId="0" fontId="16" fillId="13" borderId="44" xfId="0" applyNumberFormat="1" applyFont="1" applyFill="1" applyBorder="1" applyAlignment="1">
      <alignment horizontal="center"/>
    </xf>
    <xf numFmtId="165" fontId="5" fillId="2" borderId="13" xfId="0" applyNumberFormat="1" applyFont="1" applyFill="1" applyBorder="1" applyAlignment="1">
      <alignment horizontal="center" vertical="center"/>
    </xf>
    <xf numFmtId="165" fontId="5" fillId="2" borderId="9" xfId="0" applyNumberFormat="1" applyFont="1" applyFill="1" applyBorder="1" applyAlignment="1">
      <alignment horizontal="center" vertical="center"/>
    </xf>
    <xf numFmtId="165" fontId="5" fillId="2" borderId="20" xfId="0" applyNumberFormat="1" applyFont="1" applyFill="1" applyBorder="1" applyAlignment="1">
      <alignment horizontal="center" vertical="center"/>
    </xf>
    <xf numFmtId="165" fontId="5" fillId="2" borderId="30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</cellXfs>
  <cellStyles count="6">
    <cellStyle name="Обычный" xfId="0" builtinId="0"/>
    <cellStyle name="Обычный 11" xfId="5"/>
    <cellStyle name="Обычный 2" xfId="2"/>
    <cellStyle name="Процентный 2" xfId="4"/>
    <cellStyle name="Финансовый" xfId="1" builtinId="3"/>
    <cellStyle name="Финансовый 2" xfId="3"/>
  </cellStyles>
  <dxfs count="0"/>
  <tableStyles count="0" defaultTableStyle="TableStyleMedium9" defaultPivotStyle="PivotStyleLight16"/>
  <colors>
    <mruColors>
      <color rgb="FFFFFF99"/>
      <color rgb="FFFF7C80"/>
      <color rgb="FFFF66FF"/>
      <color rgb="FFCC00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140774</xdr:colOff>
      <xdr:row>2</xdr:row>
      <xdr:rowOff>273844</xdr:rowOff>
    </xdr:from>
    <xdr:to>
      <xdr:col>1</xdr:col>
      <xdr:colOff>440522</xdr:colOff>
      <xdr:row>2</xdr:row>
      <xdr:rowOff>708634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774" y="773907"/>
          <a:ext cx="1518472" cy="4347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264795</xdr:colOff>
      <xdr:row>11</xdr:row>
      <xdr:rowOff>67909</xdr:rowOff>
    </xdr:from>
    <xdr:to>
      <xdr:col>1</xdr:col>
      <xdr:colOff>1905</xdr:colOff>
      <xdr:row>22</xdr:row>
      <xdr:rowOff>70404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b="63810"/>
        <a:stretch/>
      </xdr:blipFill>
      <xdr:spPr bwMode="auto">
        <a:xfrm>
          <a:off x="264795" y="2058634"/>
          <a:ext cx="15453360" cy="199322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0</xdr:col>
      <xdr:colOff>228600</xdr:colOff>
      <xdr:row>0</xdr:row>
      <xdr:rowOff>125730</xdr:rowOff>
    </xdr:from>
    <xdr:to>
      <xdr:col>1</xdr:col>
      <xdr:colOff>0</xdr:colOff>
      <xdr:row>12</xdr:row>
      <xdr:rowOff>175536</xdr:rowOff>
    </xdr:to>
    <xdr:sp macro="" textlink="">
      <xdr:nvSpPr>
        <xdr:cNvPr id="3" name="TextBox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" y="125730"/>
          <a:ext cx="15487650" cy="222150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ru-RU" sz="2800" b="1" kern="1200">
              <a:solidFill>
                <a:schemeClr val="tx1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+mn-lt"/>
              <a:ea typeface="+mn-ea"/>
              <a:cs typeface="+mn-cs"/>
            </a:rPr>
            <a:t>СТРУКТУРЫ НА СЕРИЙНЫХ ЛЫЖАХ</a:t>
          </a:r>
        </a:p>
        <a:p>
          <a:pPr algn="ctr"/>
          <a:endParaRPr lang="ru-RU" b="1"/>
        </a:p>
        <a:p>
          <a:pPr algn="ctr"/>
          <a:endParaRPr lang="ru-RU"/>
        </a:p>
        <a:p>
          <a:r>
            <a:rPr lang="en-US"/>
            <a:t>COLD (BLUE) – </a:t>
          </a:r>
          <a:r>
            <a:rPr lang="en-US" sz="18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M10 (</a:t>
          </a:r>
          <a:r>
            <a:rPr lang="ru-RU" sz="18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широкий диапазон от </a:t>
          </a:r>
          <a:r>
            <a:rPr lang="en-US" sz="18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-3 </a:t>
          </a:r>
          <a:r>
            <a:rPr lang="ru-RU" sz="18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и холоднее)</a:t>
          </a:r>
          <a:endParaRPr lang="en-US">
            <a:effectLst/>
          </a:endParaRPr>
        </a:p>
        <a:p>
          <a:r>
            <a:rPr lang="en-US"/>
            <a:t>UNIVERSAL (</a:t>
          </a:r>
          <a:r>
            <a:rPr lang="en-US" sz="18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YELLO</a:t>
          </a:r>
          <a:r>
            <a:rPr lang="en-US" sz="1800" kern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W) </a:t>
          </a:r>
          <a:r>
            <a:rPr lang="en-US"/>
            <a:t>– M10 (</a:t>
          </a:r>
          <a:r>
            <a:rPr lang="ru-RU"/>
            <a:t>широкий диапазон от </a:t>
          </a:r>
          <a:r>
            <a:rPr lang="en-US"/>
            <a:t>-3 </a:t>
          </a:r>
          <a:r>
            <a:rPr lang="ru-RU"/>
            <a:t>и холоднее)</a:t>
          </a:r>
          <a:endParaRPr lang="en-US"/>
        </a:p>
        <a:p>
          <a:r>
            <a:rPr lang="en-US" sz="18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PLUS (RED) – M11 (</a:t>
          </a:r>
          <a:r>
            <a:rPr lang="ru-RU" sz="18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широкий диапазон от </a:t>
          </a:r>
          <a:r>
            <a:rPr lang="en-US" sz="18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-4 </a:t>
          </a:r>
          <a:r>
            <a:rPr lang="ru-RU" sz="18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и теплее)</a:t>
          </a:r>
          <a:endParaRPr lang="en-US">
            <a:effectLst/>
          </a:endParaRPr>
        </a:p>
        <a:p>
          <a:pPr algn="ctr"/>
          <a:endParaRPr lang="ru-RU"/>
        </a:p>
      </xdr:txBody>
    </xdr:sp>
    <xdr:clientData/>
  </xdr:twoCellAnchor>
  <xdr:twoCellAnchor editAs="oneCell">
    <xdr:from>
      <xdr:col>0</xdr:col>
      <xdr:colOff>11097988</xdr:colOff>
      <xdr:row>7</xdr:row>
      <xdr:rowOff>49194</xdr:rowOff>
    </xdr:from>
    <xdr:to>
      <xdr:col>0</xdr:col>
      <xdr:colOff>13611225</xdr:colOff>
      <xdr:row>10</xdr:row>
      <xdr:rowOff>165635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97988" y="1382694"/>
          <a:ext cx="2513237" cy="6879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CD85"/>
  <sheetViews>
    <sheetView tabSelected="1" topLeftCell="F1" zoomScale="80" zoomScaleNormal="80" workbookViewId="0">
      <pane ySplit="4" topLeftCell="A26" activePane="bottomLeft" state="frozenSplit"/>
      <selection activeCell="D1" sqref="D1"/>
      <selection pane="bottomLeft" activeCell="W20" sqref="W20"/>
    </sheetView>
  </sheetViews>
  <sheetFormatPr defaultRowHeight="15" x14ac:dyDescent="0.25"/>
  <cols>
    <col min="1" max="1" width="18.42578125" style="14" customWidth="1"/>
    <col min="2" max="2" width="17.5703125" style="14" customWidth="1"/>
    <col min="3" max="3" width="16.85546875" style="15" customWidth="1"/>
    <col min="4" max="4" width="45.42578125" style="16" customWidth="1"/>
    <col min="5" max="5" width="11.28515625" style="15" customWidth="1"/>
    <col min="6" max="6" width="17" style="91" customWidth="1"/>
    <col min="7" max="7" width="6.42578125" style="92" customWidth="1"/>
    <col min="8" max="8" width="6.42578125" style="91" customWidth="1"/>
    <col min="9" max="9" width="12.7109375" style="2" customWidth="1"/>
    <col min="10" max="10" width="10.7109375" style="2" customWidth="1"/>
    <col min="11" max="12" width="10.7109375" style="1" customWidth="1"/>
    <col min="13" max="19" width="10.5703125" style="1" customWidth="1"/>
    <col min="20" max="20" width="10.85546875" style="1" customWidth="1"/>
    <col min="21" max="21" width="19.28515625" style="2" bestFit="1" customWidth="1"/>
    <col min="22" max="22" width="19.28515625" style="2" customWidth="1"/>
    <col min="23" max="23" width="22.140625" style="2" customWidth="1"/>
    <col min="24" max="24" width="24" style="2" customWidth="1"/>
    <col min="25" max="25" width="20.85546875" style="1" customWidth="1"/>
    <col min="26" max="26" width="13.140625" style="1" customWidth="1"/>
    <col min="27" max="27" width="12.7109375" style="10" hidden="1" customWidth="1"/>
    <col min="28" max="28" width="1.42578125" style="10" hidden="1" customWidth="1"/>
    <col min="29" max="29" width="51.7109375" style="10" hidden="1" customWidth="1"/>
    <col min="30" max="31" width="11.28515625" style="10" hidden="1" customWidth="1"/>
    <col min="32" max="32" width="0" style="10" hidden="1" customWidth="1"/>
    <col min="33" max="33" width="41.140625" style="10" hidden="1" customWidth="1"/>
    <col min="34" max="36" width="0" style="10" hidden="1" customWidth="1"/>
    <col min="37" max="37" width="6.28515625" style="10" hidden="1" customWidth="1"/>
    <col min="38" max="43" width="0" style="10" hidden="1" customWidth="1"/>
    <col min="44" max="44" width="9.140625" style="10" hidden="1" customWidth="1"/>
    <col min="45" max="82" width="9.140625" style="10"/>
  </cols>
  <sheetData>
    <row r="1" spans="1:33" ht="16.5" customHeight="1" thickBot="1" x14ac:dyDescent="0.3">
      <c r="AG1" s="8" t="s">
        <v>23</v>
      </c>
    </row>
    <row r="2" spans="1:33" s="46" customFormat="1" ht="23.25" customHeight="1" x14ac:dyDescent="0.25">
      <c r="A2" s="61" t="s">
        <v>8</v>
      </c>
      <c r="B2" s="62"/>
      <c r="C2" s="62"/>
      <c r="D2" s="62"/>
      <c r="E2" s="65" t="s">
        <v>10</v>
      </c>
      <c r="F2" s="93"/>
      <c r="G2" s="93"/>
      <c r="H2" s="93"/>
      <c r="I2" s="65"/>
      <c r="J2" s="65"/>
      <c r="K2" s="198" t="s">
        <v>29</v>
      </c>
      <c r="L2" s="199"/>
      <c r="M2" s="199"/>
      <c r="N2" s="199"/>
      <c r="O2" s="199"/>
      <c r="P2" s="199"/>
      <c r="Q2" s="199"/>
      <c r="R2" s="199"/>
      <c r="S2" s="199"/>
      <c r="T2" s="199"/>
      <c r="U2" s="192" t="s">
        <v>19</v>
      </c>
      <c r="V2" s="193"/>
      <c r="W2" s="193"/>
      <c r="X2" s="194"/>
      <c r="Y2" s="188" t="s">
        <v>90</v>
      </c>
      <c r="Z2" s="189"/>
      <c r="AC2" s="8" t="s">
        <v>20</v>
      </c>
      <c r="AG2" s="8" t="s">
        <v>24</v>
      </c>
    </row>
    <row r="3" spans="1:33" ht="76.5" customHeight="1" thickBot="1" x14ac:dyDescent="0.3">
      <c r="A3" s="63"/>
      <c r="B3" s="64"/>
      <c r="C3" s="64"/>
      <c r="D3" s="146"/>
      <c r="E3" s="66"/>
      <c r="F3" s="94"/>
      <c r="G3" s="94"/>
      <c r="H3" s="94"/>
      <c r="I3" s="66"/>
      <c r="J3" s="66"/>
      <c r="K3" s="200" t="s">
        <v>30</v>
      </c>
      <c r="L3" s="201"/>
      <c r="M3" s="201" t="s">
        <v>12</v>
      </c>
      <c r="N3" s="201"/>
      <c r="O3" s="201" t="s">
        <v>13</v>
      </c>
      <c r="P3" s="201"/>
      <c r="Q3" s="201" t="s">
        <v>14</v>
      </c>
      <c r="R3" s="201"/>
      <c r="S3" s="201" t="s">
        <v>15</v>
      </c>
      <c r="T3" s="201"/>
      <c r="U3" s="195"/>
      <c r="V3" s="196"/>
      <c r="W3" s="196"/>
      <c r="X3" s="197"/>
      <c r="Y3" s="190"/>
      <c r="Z3" s="191"/>
      <c r="AC3" s="8" t="s">
        <v>21</v>
      </c>
      <c r="AG3" s="5" t="s">
        <v>25</v>
      </c>
    </row>
    <row r="4" spans="1:33" ht="38.25" customHeight="1" thickBot="1" x14ac:dyDescent="0.3">
      <c r="A4" s="57" t="s">
        <v>7</v>
      </c>
      <c r="B4" s="57" t="s">
        <v>0</v>
      </c>
      <c r="C4" s="58" t="s">
        <v>81</v>
      </c>
      <c r="D4" s="58" t="s">
        <v>1</v>
      </c>
      <c r="E4" s="59" t="s">
        <v>2</v>
      </c>
      <c r="F4" s="54" t="s">
        <v>5</v>
      </c>
      <c r="G4" s="3" t="s">
        <v>79</v>
      </c>
      <c r="H4" s="54" t="s">
        <v>80</v>
      </c>
      <c r="I4" s="147" t="s">
        <v>18</v>
      </c>
      <c r="J4" s="148" t="s">
        <v>16</v>
      </c>
      <c r="K4" s="159" t="s">
        <v>103</v>
      </c>
      <c r="L4" s="4" t="s">
        <v>6</v>
      </c>
      <c r="M4" s="159" t="s">
        <v>91</v>
      </c>
      <c r="N4" s="4" t="s">
        <v>6</v>
      </c>
      <c r="O4" s="159" t="s">
        <v>92</v>
      </c>
      <c r="P4" s="4" t="s">
        <v>6</v>
      </c>
      <c r="Q4" s="159" t="s">
        <v>93</v>
      </c>
      <c r="R4" s="4" t="s">
        <v>6</v>
      </c>
      <c r="S4" s="159" t="s">
        <v>94</v>
      </c>
      <c r="T4" s="49" t="s">
        <v>6</v>
      </c>
      <c r="U4" s="55" t="s">
        <v>28</v>
      </c>
      <c r="V4" s="149" t="s">
        <v>88</v>
      </c>
      <c r="W4" s="47" t="s">
        <v>27</v>
      </c>
      <c r="X4" s="56" t="s">
        <v>89</v>
      </c>
      <c r="Y4" s="60" t="s">
        <v>3</v>
      </c>
      <c r="Z4" s="57" t="s">
        <v>4</v>
      </c>
      <c r="AB4" s="10" t="s">
        <v>10</v>
      </c>
      <c r="AC4" s="8" t="s">
        <v>22</v>
      </c>
      <c r="AG4" s="5" t="s">
        <v>26</v>
      </c>
    </row>
    <row r="5" spans="1:33" ht="20.25" customHeight="1" thickBot="1" x14ac:dyDescent="0.3">
      <c r="A5" s="24" t="s">
        <v>11</v>
      </c>
      <c r="B5" s="19"/>
      <c r="C5" s="19"/>
      <c r="D5" s="19"/>
      <c r="E5" s="19"/>
      <c r="F5" s="95"/>
      <c r="G5" s="95"/>
      <c r="H5" s="95"/>
      <c r="I5" s="19"/>
      <c r="J5" s="19"/>
      <c r="K5" s="23">
        <f>SUM(K6:K81)</f>
        <v>0</v>
      </c>
      <c r="L5" s="145"/>
      <c r="M5" s="23">
        <f>SUM(M6:M81)</f>
        <v>0</v>
      </c>
      <c r="N5" s="145"/>
      <c r="O5" s="23">
        <f>SUM(O6:O81)</f>
        <v>0</v>
      </c>
      <c r="P5" s="145"/>
      <c r="Q5" s="23">
        <f>SUM(Q6:Q81)</f>
        <v>0</v>
      </c>
      <c r="R5" s="145"/>
      <c r="S5" s="23">
        <f>SUM(S6:S81)</f>
        <v>0</v>
      </c>
      <c r="T5" s="50"/>
      <c r="U5" s="24"/>
      <c r="V5" s="19"/>
      <c r="W5" s="19"/>
      <c r="X5" s="25"/>
      <c r="Y5" s="18">
        <f>SUM(Y6:Y8)</f>
        <v>0</v>
      </c>
      <c r="Z5" s="17"/>
      <c r="AC5" s="150" t="s">
        <v>85</v>
      </c>
    </row>
    <row r="6" spans="1:33" s="8" customFormat="1" ht="15" customHeight="1" x14ac:dyDescent="0.25">
      <c r="A6" s="160" t="s">
        <v>102</v>
      </c>
      <c r="B6" s="161" t="s">
        <v>100</v>
      </c>
      <c r="C6" s="162" t="s">
        <v>100</v>
      </c>
      <c r="D6" s="163" t="s">
        <v>101</v>
      </c>
      <c r="E6" s="157" t="s">
        <v>99</v>
      </c>
      <c r="F6" s="157" t="s">
        <v>99</v>
      </c>
      <c r="G6" s="157" t="s">
        <v>99</v>
      </c>
      <c r="H6" s="157" t="s">
        <v>99</v>
      </c>
      <c r="I6" s="157" t="s">
        <v>99</v>
      </c>
      <c r="J6" s="164" t="s">
        <v>99</v>
      </c>
      <c r="K6" s="185"/>
      <c r="L6" s="183" t="s">
        <v>99</v>
      </c>
      <c r="M6" s="121" t="s">
        <v>99</v>
      </c>
      <c r="N6" s="121" t="s">
        <v>99</v>
      </c>
      <c r="O6" s="121" t="s">
        <v>99</v>
      </c>
      <c r="P6" s="121" t="s">
        <v>99</v>
      </c>
      <c r="Q6" s="121" t="s">
        <v>99</v>
      </c>
      <c r="R6" s="121" t="s">
        <v>99</v>
      </c>
      <c r="S6" s="121" t="s">
        <v>99</v>
      </c>
      <c r="T6" s="170" t="s">
        <v>99</v>
      </c>
      <c r="U6" s="48" t="s">
        <v>99</v>
      </c>
      <c r="V6" s="39" t="s">
        <v>99</v>
      </c>
      <c r="W6" s="39" t="s">
        <v>99</v>
      </c>
      <c r="X6" s="39" t="s">
        <v>99</v>
      </c>
      <c r="Y6" s="36">
        <f>K6</f>
        <v>0</v>
      </c>
      <c r="Z6" s="12">
        <v>4990</v>
      </c>
    </row>
    <row r="7" spans="1:33" s="8" customFormat="1" ht="15" customHeight="1" x14ac:dyDescent="0.25">
      <c r="A7" s="155" t="s">
        <v>102</v>
      </c>
      <c r="B7" s="156" t="s">
        <v>95</v>
      </c>
      <c r="C7" s="157" t="s">
        <v>95</v>
      </c>
      <c r="D7" s="158" t="s">
        <v>97</v>
      </c>
      <c r="E7" s="157" t="s">
        <v>99</v>
      </c>
      <c r="F7" s="157" t="s">
        <v>99</v>
      </c>
      <c r="G7" s="157" t="s">
        <v>99</v>
      </c>
      <c r="H7" s="157" t="s">
        <v>99</v>
      </c>
      <c r="I7" s="157" t="s">
        <v>99</v>
      </c>
      <c r="J7" s="164" t="s">
        <v>99</v>
      </c>
      <c r="K7" s="186"/>
      <c r="L7" s="48" t="s">
        <v>99</v>
      </c>
      <c r="M7" s="39" t="s">
        <v>99</v>
      </c>
      <c r="N7" s="39" t="s">
        <v>99</v>
      </c>
      <c r="O7" s="39" t="s">
        <v>99</v>
      </c>
      <c r="P7" s="39" t="s">
        <v>99</v>
      </c>
      <c r="Q7" s="39" t="s">
        <v>99</v>
      </c>
      <c r="R7" s="39" t="s">
        <v>99</v>
      </c>
      <c r="S7" s="39" t="s">
        <v>99</v>
      </c>
      <c r="T7" s="171" t="s">
        <v>99</v>
      </c>
      <c r="U7" s="48" t="s">
        <v>99</v>
      </c>
      <c r="V7" s="39" t="s">
        <v>99</v>
      </c>
      <c r="W7" s="39" t="s">
        <v>99</v>
      </c>
      <c r="X7" s="39" t="s">
        <v>99</v>
      </c>
      <c r="Y7" s="36">
        <f>K7</f>
        <v>0</v>
      </c>
      <c r="Z7" s="12">
        <v>4990</v>
      </c>
    </row>
    <row r="8" spans="1:33" s="8" customFormat="1" ht="15" customHeight="1" thickBot="1" x14ac:dyDescent="0.3">
      <c r="A8" s="165" t="s">
        <v>102</v>
      </c>
      <c r="B8" s="166" t="s">
        <v>96</v>
      </c>
      <c r="C8" s="167" t="s">
        <v>96</v>
      </c>
      <c r="D8" s="168" t="s">
        <v>98</v>
      </c>
      <c r="E8" s="167" t="s">
        <v>99</v>
      </c>
      <c r="F8" s="167" t="s">
        <v>99</v>
      </c>
      <c r="G8" s="167" t="s">
        <v>99</v>
      </c>
      <c r="H8" s="167" t="s">
        <v>99</v>
      </c>
      <c r="I8" s="167" t="s">
        <v>99</v>
      </c>
      <c r="J8" s="169" t="s">
        <v>99</v>
      </c>
      <c r="K8" s="187"/>
      <c r="L8" s="184" t="s">
        <v>99</v>
      </c>
      <c r="M8" s="130" t="s">
        <v>99</v>
      </c>
      <c r="N8" s="130" t="s">
        <v>99</v>
      </c>
      <c r="O8" s="130" t="s">
        <v>99</v>
      </c>
      <c r="P8" s="130" t="s">
        <v>99</v>
      </c>
      <c r="Q8" s="130" t="s">
        <v>99</v>
      </c>
      <c r="R8" s="130" t="s">
        <v>99</v>
      </c>
      <c r="S8" s="130" t="s">
        <v>99</v>
      </c>
      <c r="T8" s="172" t="s">
        <v>99</v>
      </c>
      <c r="U8" s="48" t="s">
        <v>99</v>
      </c>
      <c r="V8" s="39" t="s">
        <v>99</v>
      </c>
      <c r="W8" s="39" t="s">
        <v>99</v>
      </c>
      <c r="X8" s="39" t="s">
        <v>99</v>
      </c>
      <c r="Y8" s="36">
        <f>K8</f>
        <v>0</v>
      </c>
      <c r="Z8" s="12">
        <v>5990</v>
      </c>
    </row>
    <row r="9" spans="1:33" ht="20.25" customHeight="1" thickBot="1" x14ac:dyDescent="0.3">
      <c r="A9" s="24" t="s">
        <v>11</v>
      </c>
      <c r="B9" s="19"/>
      <c r="C9" s="19"/>
      <c r="D9" s="19"/>
      <c r="E9" s="19"/>
      <c r="F9" s="95"/>
      <c r="G9" s="95"/>
      <c r="H9" s="95"/>
      <c r="I9" s="19"/>
      <c r="J9" s="19"/>
      <c r="K9" s="23">
        <f>SUM(K10:K85)</f>
        <v>0</v>
      </c>
      <c r="L9" s="145"/>
      <c r="M9" s="23">
        <f>SUM(M10:M85)</f>
        <v>0</v>
      </c>
      <c r="N9" s="145"/>
      <c r="O9" s="23">
        <f>SUM(O10:O85)</f>
        <v>0</v>
      </c>
      <c r="P9" s="145"/>
      <c r="Q9" s="23">
        <f>SUM(Q10:Q85)</f>
        <v>0</v>
      </c>
      <c r="R9" s="145"/>
      <c r="S9" s="23">
        <f>SUM(S10:S85)</f>
        <v>0</v>
      </c>
      <c r="T9" s="50"/>
      <c r="U9" s="24"/>
      <c r="V9" s="19"/>
      <c r="W9" s="19"/>
      <c r="X9" s="25"/>
      <c r="Y9" s="18">
        <f>SUM(Y10:Y85)</f>
        <v>0</v>
      </c>
      <c r="Z9" s="17"/>
      <c r="AC9" s="150" t="s">
        <v>85</v>
      </c>
    </row>
    <row r="10" spans="1:33" s="8" customFormat="1" ht="15" customHeight="1" x14ac:dyDescent="0.25">
      <c r="A10" s="67" t="s">
        <v>9</v>
      </c>
      <c r="B10" s="68" t="s">
        <v>31</v>
      </c>
      <c r="C10" s="69" t="s">
        <v>82</v>
      </c>
      <c r="D10" s="70" t="s">
        <v>32</v>
      </c>
      <c r="E10" s="69">
        <v>192</v>
      </c>
      <c r="F10" s="96" t="str">
        <f>G10&amp;" - "&amp;H10&amp;" кг."</f>
        <v>90 - 110+ кг.</v>
      </c>
      <c r="G10" s="97">
        <v>90</v>
      </c>
      <c r="H10" s="97" t="s">
        <v>83</v>
      </c>
      <c r="I10" s="71" t="s">
        <v>17</v>
      </c>
      <c r="J10" s="134" t="s">
        <v>17</v>
      </c>
      <c r="K10" s="177"/>
      <c r="L10" s="178"/>
      <c r="M10" s="37"/>
      <c r="N10" s="37"/>
      <c r="O10" s="43"/>
      <c r="P10" s="43"/>
      <c r="Q10" s="44"/>
      <c r="R10" s="44"/>
      <c r="S10" s="45"/>
      <c r="T10" s="51"/>
      <c r="U10" s="26"/>
      <c r="V10" s="151"/>
      <c r="W10" s="11"/>
      <c r="X10" s="27"/>
      <c r="Y10" s="36">
        <f>O10+Q10+M10+K10+S10</f>
        <v>0</v>
      </c>
      <c r="Z10" s="12">
        <v>39990</v>
      </c>
      <c r="AC10" s="150" t="s">
        <v>86</v>
      </c>
    </row>
    <row r="11" spans="1:33" s="8" customFormat="1" ht="15" customHeight="1" x14ac:dyDescent="0.25">
      <c r="A11" s="72" t="s">
        <v>9</v>
      </c>
      <c r="B11" s="73" t="s">
        <v>33</v>
      </c>
      <c r="C11" s="74" t="str">
        <f t="shared" ref="C11:C76" si="0">LEFT(B11,9)&amp;E11</f>
        <v>AB0021162186</v>
      </c>
      <c r="D11" s="75" t="s">
        <v>34</v>
      </c>
      <c r="E11" s="74">
        <v>186</v>
      </c>
      <c r="F11" s="98" t="str">
        <f t="shared" ref="F11:F56" si="1">G11&amp;" - "&amp;H11&amp;" кг."</f>
        <v>65 - 80 кг.</v>
      </c>
      <c r="G11" s="99">
        <v>65</v>
      </c>
      <c r="H11" s="99">
        <v>80</v>
      </c>
      <c r="I11" s="76" t="s">
        <v>17</v>
      </c>
      <c r="J11" s="135" t="s">
        <v>17</v>
      </c>
      <c r="K11" s="177"/>
      <c r="L11" s="178"/>
      <c r="M11" s="38"/>
      <c r="N11" s="38"/>
      <c r="O11" s="40"/>
      <c r="P11" s="40"/>
      <c r="Q11" s="41"/>
      <c r="R11" s="41"/>
      <c r="S11" s="42"/>
      <c r="T11" s="52"/>
      <c r="U11" s="26"/>
      <c r="V11" s="151"/>
      <c r="W11" s="11"/>
      <c r="X11" s="27"/>
      <c r="Y11" s="36">
        <f t="shared" ref="Y11:Y57" si="2">O11+Q11+M11+K11+S11</f>
        <v>0</v>
      </c>
      <c r="Z11" s="12">
        <v>39990</v>
      </c>
      <c r="AC11" s="150" t="s">
        <v>87</v>
      </c>
    </row>
    <row r="12" spans="1:33" s="8" customFormat="1" ht="15" customHeight="1" x14ac:dyDescent="0.25">
      <c r="A12" s="72" t="s">
        <v>9</v>
      </c>
      <c r="B12" s="73" t="s">
        <v>33</v>
      </c>
      <c r="C12" s="74" t="str">
        <f t="shared" si="0"/>
        <v>AB0021162192</v>
      </c>
      <c r="D12" s="75" t="s">
        <v>34</v>
      </c>
      <c r="E12" s="74">
        <v>192</v>
      </c>
      <c r="F12" s="98" t="str">
        <f t="shared" si="1"/>
        <v>75 - 95+ кг.</v>
      </c>
      <c r="G12" s="99">
        <v>75</v>
      </c>
      <c r="H12" s="99" t="s">
        <v>84</v>
      </c>
      <c r="I12" s="76" t="s">
        <v>17</v>
      </c>
      <c r="J12" s="135" t="s">
        <v>17</v>
      </c>
      <c r="K12" s="177"/>
      <c r="L12" s="178"/>
      <c r="M12" s="38"/>
      <c r="N12" s="38"/>
      <c r="O12" s="40"/>
      <c r="P12" s="40"/>
      <c r="Q12" s="41"/>
      <c r="R12" s="41"/>
      <c r="S12" s="42"/>
      <c r="T12" s="52"/>
      <c r="U12" s="26"/>
      <c r="V12" s="151"/>
      <c r="W12" s="11"/>
      <c r="X12" s="27"/>
      <c r="Y12" s="36">
        <f t="shared" si="2"/>
        <v>0</v>
      </c>
      <c r="Z12" s="12">
        <v>39990</v>
      </c>
    </row>
    <row r="13" spans="1:33" s="8" customFormat="1" ht="15" customHeight="1" x14ac:dyDescent="0.25">
      <c r="A13" s="72" t="s">
        <v>9</v>
      </c>
      <c r="B13" s="73" t="s">
        <v>35</v>
      </c>
      <c r="C13" s="74" t="str">
        <f t="shared" ref="C13" si="3">LEFT(B13,9)&amp;E13</f>
        <v>AB0021160173</v>
      </c>
      <c r="D13" s="75" t="s">
        <v>36</v>
      </c>
      <c r="E13" s="74">
        <v>173</v>
      </c>
      <c r="F13" s="98" t="str">
        <f t="shared" ref="F13" si="4">G13&amp;" - "&amp;H13&amp;" кг."</f>
        <v>40 - 55 кг.</v>
      </c>
      <c r="G13" s="99">
        <v>40</v>
      </c>
      <c r="H13" s="99">
        <v>55</v>
      </c>
      <c r="I13" s="76" t="s">
        <v>17</v>
      </c>
      <c r="J13" s="135" t="s">
        <v>17</v>
      </c>
      <c r="K13" s="177"/>
      <c r="L13" s="178"/>
      <c r="M13" s="38"/>
      <c r="N13" s="38"/>
      <c r="O13" s="40"/>
      <c r="P13" s="40"/>
      <c r="Q13" s="41"/>
      <c r="R13" s="41"/>
      <c r="S13" s="42"/>
      <c r="T13" s="52"/>
      <c r="U13" s="26"/>
      <c r="V13" s="151"/>
      <c r="W13" s="11"/>
      <c r="X13" s="27"/>
      <c r="Y13" s="36">
        <f t="shared" si="2"/>
        <v>0</v>
      </c>
      <c r="Z13" s="12">
        <v>39990</v>
      </c>
    </row>
    <row r="14" spans="1:33" s="8" customFormat="1" ht="15" customHeight="1" x14ac:dyDescent="0.25">
      <c r="A14" s="72" t="s">
        <v>9</v>
      </c>
      <c r="B14" s="73" t="s">
        <v>35</v>
      </c>
      <c r="C14" s="74" t="str">
        <f t="shared" si="0"/>
        <v>AB0021160173</v>
      </c>
      <c r="D14" s="75" t="s">
        <v>36</v>
      </c>
      <c r="E14" s="74">
        <v>173</v>
      </c>
      <c r="F14" s="98" t="str">
        <f t="shared" si="1"/>
        <v>40 - 55 кг.</v>
      </c>
      <c r="G14" s="99">
        <v>40</v>
      </c>
      <c r="H14" s="99">
        <v>55</v>
      </c>
      <c r="I14" s="76" t="s">
        <v>17</v>
      </c>
      <c r="J14" s="135" t="s">
        <v>17</v>
      </c>
      <c r="K14" s="177"/>
      <c r="L14" s="178"/>
      <c r="M14" s="38"/>
      <c r="N14" s="38"/>
      <c r="O14" s="40"/>
      <c r="P14" s="40"/>
      <c r="Q14" s="41"/>
      <c r="R14" s="41"/>
      <c r="S14" s="42"/>
      <c r="T14" s="52"/>
      <c r="U14" s="26"/>
      <c r="V14" s="151"/>
      <c r="W14" s="11"/>
      <c r="X14" s="27"/>
      <c r="Y14" s="36">
        <f t="shared" si="2"/>
        <v>0</v>
      </c>
      <c r="Z14" s="12">
        <v>39990</v>
      </c>
    </row>
    <row r="15" spans="1:33" s="5" customFormat="1" ht="15" customHeight="1" x14ac:dyDescent="0.25">
      <c r="A15" s="72" t="s">
        <v>9</v>
      </c>
      <c r="B15" s="73" t="s">
        <v>35</v>
      </c>
      <c r="C15" s="74" t="str">
        <f t="shared" si="0"/>
        <v>AB0021160180</v>
      </c>
      <c r="D15" s="75" t="s">
        <v>36</v>
      </c>
      <c r="E15" s="74">
        <v>180</v>
      </c>
      <c r="F15" s="98" t="str">
        <f>G15&amp;" - "&amp;H15&amp;" кг."</f>
        <v>50 - 65 кг.</v>
      </c>
      <c r="G15" s="99">
        <v>50</v>
      </c>
      <c r="H15" s="99">
        <v>65</v>
      </c>
      <c r="I15" s="76" t="s">
        <v>17</v>
      </c>
      <c r="J15" s="135" t="s">
        <v>17</v>
      </c>
      <c r="K15" s="177"/>
      <c r="L15" s="178"/>
      <c r="M15" s="38"/>
      <c r="N15" s="38"/>
      <c r="O15" s="40"/>
      <c r="P15" s="40"/>
      <c r="Q15" s="41"/>
      <c r="R15" s="41"/>
      <c r="S15" s="42"/>
      <c r="T15" s="52"/>
      <c r="U15" s="26"/>
      <c r="V15" s="151"/>
      <c r="W15" s="11"/>
      <c r="X15" s="27"/>
      <c r="Y15" s="36">
        <f t="shared" si="2"/>
        <v>0</v>
      </c>
      <c r="Z15" s="12">
        <v>39990</v>
      </c>
    </row>
    <row r="16" spans="1:33" s="5" customFormat="1" ht="15" customHeight="1" x14ac:dyDescent="0.25">
      <c r="A16" s="72" t="s">
        <v>9</v>
      </c>
      <c r="B16" s="73" t="s">
        <v>35</v>
      </c>
      <c r="C16" s="74" t="str">
        <f t="shared" si="0"/>
        <v>AB0021160186</v>
      </c>
      <c r="D16" s="75" t="s">
        <v>36</v>
      </c>
      <c r="E16" s="74">
        <v>186</v>
      </c>
      <c r="F16" s="98" t="str">
        <f>G16&amp;" - "&amp;H16&amp;" кг."</f>
        <v>55 - 70 кг.</v>
      </c>
      <c r="G16" s="99">
        <v>55</v>
      </c>
      <c r="H16" s="99">
        <v>70</v>
      </c>
      <c r="I16" s="76" t="s">
        <v>17</v>
      </c>
      <c r="J16" s="135" t="s">
        <v>17</v>
      </c>
      <c r="K16" s="177"/>
      <c r="L16" s="178"/>
      <c r="M16" s="38"/>
      <c r="N16" s="38"/>
      <c r="O16" s="40"/>
      <c r="P16" s="40"/>
      <c r="Q16" s="41"/>
      <c r="R16" s="41"/>
      <c r="S16" s="42"/>
      <c r="T16" s="52"/>
      <c r="U16" s="26"/>
      <c r="V16" s="151"/>
      <c r="W16" s="11"/>
      <c r="X16" s="27"/>
      <c r="Y16" s="36">
        <f t="shared" si="2"/>
        <v>0</v>
      </c>
      <c r="Z16" s="12">
        <v>39990</v>
      </c>
    </row>
    <row r="17" spans="1:27" s="8" customFormat="1" ht="15" customHeight="1" x14ac:dyDescent="0.25">
      <c r="A17" s="72" t="s">
        <v>9</v>
      </c>
      <c r="B17" s="73" t="s">
        <v>35</v>
      </c>
      <c r="C17" s="74" t="str">
        <f t="shared" si="0"/>
        <v>AB0021160192</v>
      </c>
      <c r="D17" s="75" t="s">
        <v>36</v>
      </c>
      <c r="E17" s="74">
        <v>192</v>
      </c>
      <c r="F17" s="98" t="str">
        <f t="shared" si="1"/>
        <v>65 - 80 кг.</v>
      </c>
      <c r="G17" s="99">
        <v>65</v>
      </c>
      <c r="H17" s="99">
        <v>80</v>
      </c>
      <c r="I17" s="76" t="s">
        <v>17</v>
      </c>
      <c r="J17" s="135" t="s">
        <v>17</v>
      </c>
      <c r="K17" s="177"/>
      <c r="L17" s="178"/>
      <c r="M17" s="38"/>
      <c r="N17" s="38"/>
      <c r="O17" s="40"/>
      <c r="P17" s="40"/>
      <c r="Q17" s="41"/>
      <c r="R17" s="41"/>
      <c r="S17" s="42"/>
      <c r="T17" s="52"/>
      <c r="U17" s="26"/>
      <c r="V17" s="151"/>
      <c r="W17" s="11"/>
      <c r="X17" s="27"/>
      <c r="Y17" s="36">
        <f t="shared" si="2"/>
        <v>0</v>
      </c>
      <c r="Z17" s="12">
        <v>39990</v>
      </c>
    </row>
    <row r="18" spans="1:27" s="8" customFormat="1" ht="15" customHeight="1" x14ac:dyDescent="0.25">
      <c r="A18" s="77" t="s">
        <v>9</v>
      </c>
      <c r="B18" s="78" t="s">
        <v>37</v>
      </c>
      <c r="C18" s="79" t="str">
        <f t="shared" si="0"/>
        <v>AB0021168192</v>
      </c>
      <c r="D18" s="80" t="s">
        <v>38</v>
      </c>
      <c r="E18" s="79">
        <v>192</v>
      </c>
      <c r="F18" s="100" t="str">
        <f t="shared" si="1"/>
        <v>90 - 110+ кг.</v>
      </c>
      <c r="G18" s="101">
        <v>90</v>
      </c>
      <c r="H18" s="101" t="s">
        <v>83</v>
      </c>
      <c r="I18" s="81" t="s">
        <v>17</v>
      </c>
      <c r="J18" s="136" t="s">
        <v>17</v>
      </c>
      <c r="K18" s="177"/>
      <c r="L18" s="178"/>
      <c r="M18" s="39" t="s">
        <v>99</v>
      </c>
      <c r="N18" s="39" t="s">
        <v>99</v>
      </c>
      <c r="O18" s="39" t="s">
        <v>99</v>
      </c>
      <c r="P18" s="39" t="s">
        <v>99</v>
      </c>
      <c r="Q18" s="41"/>
      <c r="R18" s="41"/>
      <c r="S18" s="42"/>
      <c r="T18" s="52"/>
      <c r="U18" s="26"/>
      <c r="V18" s="151"/>
      <c r="W18" s="11"/>
      <c r="X18" s="27"/>
      <c r="Y18" s="36">
        <f>Q18+K18+S18</f>
        <v>0</v>
      </c>
      <c r="Z18" s="12">
        <v>39990</v>
      </c>
    </row>
    <row r="19" spans="1:27" s="8" customFormat="1" ht="15" customHeight="1" x14ac:dyDescent="0.25">
      <c r="A19" s="77" t="s">
        <v>9</v>
      </c>
      <c r="B19" s="78" t="s">
        <v>39</v>
      </c>
      <c r="C19" s="79" t="str">
        <f t="shared" si="0"/>
        <v>AB0021166180</v>
      </c>
      <c r="D19" s="80" t="s">
        <v>40</v>
      </c>
      <c r="E19" s="79">
        <v>180</v>
      </c>
      <c r="F19" s="100" t="str">
        <f t="shared" si="1"/>
        <v>50 - 65 кг.</v>
      </c>
      <c r="G19" s="101">
        <v>50</v>
      </c>
      <c r="H19" s="101">
        <v>65</v>
      </c>
      <c r="I19" s="81" t="s">
        <v>17</v>
      </c>
      <c r="J19" s="136" t="s">
        <v>17</v>
      </c>
      <c r="K19" s="177"/>
      <c r="L19" s="178"/>
      <c r="M19" s="39" t="s">
        <v>99</v>
      </c>
      <c r="N19" s="39" t="s">
        <v>99</v>
      </c>
      <c r="O19" s="39" t="s">
        <v>99</v>
      </c>
      <c r="P19" s="39" t="s">
        <v>99</v>
      </c>
      <c r="Q19" s="41"/>
      <c r="R19" s="41"/>
      <c r="S19" s="42"/>
      <c r="T19" s="52"/>
      <c r="U19" s="26"/>
      <c r="V19" s="151"/>
      <c r="W19" s="11"/>
      <c r="X19" s="27"/>
      <c r="Y19" s="36">
        <f t="shared" ref="Y19:Y21" si="5">Q19+K19+S19</f>
        <v>0</v>
      </c>
      <c r="Z19" s="12">
        <v>39990</v>
      </c>
    </row>
    <row r="20" spans="1:27" s="5" customFormat="1" ht="15" customHeight="1" x14ac:dyDescent="0.25">
      <c r="A20" s="77" t="s">
        <v>9</v>
      </c>
      <c r="B20" s="78" t="s">
        <v>39</v>
      </c>
      <c r="C20" s="79" t="str">
        <f t="shared" si="0"/>
        <v>AB0021166186</v>
      </c>
      <c r="D20" s="80" t="s">
        <v>40</v>
      </c>
      <c r="E20" s="79">
        <v>186</v>
      </c>
      <c r="F20" s="100" t="str">
        <f t="shared" si="1"/>
        <v>60 - 80 кг.</v>
      </c>
      <c r="G20" s="101">
        <v>60</v>
      </c>
      <c r="H20" s="101">
        <v>80</v>
      </c>
      <c r="I20" s="81" t="s">
        <v>17</v>
      </c>
      <c r="J20" s="136" t="s">
        <v>17</v>
      </c>
      <c r="K20" s="177"/>
      <c r="L20" s="178"/>
      <c r="M20" s="39" t="s">
        <v>99</v>
      </c>
      <c r="N20" s="39" t="s">
        <v>99</v>
      </c>
      <c r="O20" s="39" t="s">
        <v>99</v>
      </c>
      <c r="P20" s="39" t="s">
        <v>99</v>
      </c>
      <c r="Q20" s="41"/>
      <c r="R20" s="41"/>
      <c r="S20" s="42"/>
      <c r="T20" s="52"/>
      <c r="U20" s="26"/>
      <c r="V20" s="151"/>
      <c r="W20" s="11"/>
      <c r="X20" s="27"/>
      <c r="Y20" s="36">
        <f t="shared" si="5"/>
        <v>0</v>
      </c>
      <c r="Z20" s="12">
        <v>39990</v>
      </c>
    </row>
    <row r="21" spans="1:27" s="5" customFormat="1" ht="15" customHeight="1" x14ac:dyDescent="0.25">
      <c r="A21" s="77" t="s">
        <v>9</v>
      </c>
      <c r="B21" s="78" t="s">
        <v>39</v>
      </c>
      <c r="C21" s="79" t="str">
        <f t="shared" si="0"/>
        <v>AB0021166192</v>
      </c>
      <c r="D21" s="80" t="s">
        <v>40</v>
      </c>
      <c r="E21" s="79">
        <v>192</v>
      </c>
      <c r="F21" s="100" t="str">
        <f t="shared" si="1"/>
        <v>70 - 95+ кг.</v>
      </c>
      <c r="G21" s="101">
        <v>70</v>
      </c>
      <c r="H21" s="101" t="s">
        <v>84</v>
      </c>
      <c r="I21" s="81" t="s">
        <v>17</v>
      </c>
      <c r="J21" s="136" t="s">
        <v>17</v>
      </c>
      <c r="K21" s="177"/>
      <c r="L21" s="178"/>
      <c r="M21" s="39" t="s">
        <v>99</v>
      </c>
      <c r="N21" s="39" t="s">
        <v>99</v>
      </c>
      <c r="O21" s="39" t="s">
        <v>99</v>
      </c>
      <c r="P21" s="39" t="s">
        <v>99</v>
      </c>
      <c r="Q21" s="41"/>
      <c r="R21" s="41"/>
      <c r="S21" s="42"/>
      <c r="T21" s="52"/>
      <c r="U21" s="26"/>
      <c r="V21" s="151"/>
      <c r="W21" s="11"/>
      <c r="X21" s="27"/>
      <c r="Y21" s="36">
        <f t="shared" si="5"/>
        <v>0</v>
      </c>
      <c r="Z21" s="12">
        <v>39990</v>
      </c>
      <c r="AA21" s="7"/>
    </row>
    <row r="22" spans="1:27" s="5" customFormat="1" ht="15" customHeight="1" x14ac:dyDescent="0.25">
      <c r="A22" s="72" t="s">
        <v>9</v>
      </c>
      <c r="B22" s="73" t="s">
        <v>41</v>
      </c>
      <c r="C22" s="74" t="str">
        <f t="shared" si="0"/>
        <v>AB0021174192</v>
      </c>
      <c r="D22" s="75" t="s">
        <v>42</v>
      </c>
      <c r="E22" s="74">
        <v>192</v>
      </c>
      <c r="F22" s="98" t="str">
        <f t="shared" si="1"/>
        <v>90 - 110+ кг.</v>
      </c>
      <c r="G22" s="99">
        <v>90</v>
      </c>
      <c r="H22" s="99" t="s">
        <v>83</v>
      </c>
      <c r="I22" s="76" t="s">
        <v>17</v>
      </c>
      <c r="J22" s="135" t="s">
        <v>17</v>
      </c>
      <c r="K22" s="177"/>
      <c r="L22" s="178"/>
      <c r="M22" s="38"/>
      <c r="N22" s="38"/>
      <c r="O22" s="40"/>
      <c r="P22" s="40"/>
      <c r="Q22" s="41"/>
      <c r="R22" s="41"/>
      <c r="S22" s="42"/>
      <c r="T22" s="52"/>
      <c r="U22" s="26"/>
      <c r="V22" s="151"/>
      <c r="W22" s="11"/>
      <c r="X22" s="27"/>
      <c r="Y22" s="36">
        <f t="shared" si="2"/>
        <v>0</v>
      </c>
      <c r="Z22" s="12">
        <v>32990</v>
      </c>
    </row>
    <row r="23" spans="1:27" s="5" customFormat="1" ht="15" customHeight="1" x14ac:dyDescent="0.25">
      <c r="A23" s="72" t="s">
        <v>9</v>
      </c>
      <c r="B23" s="73" t="s">
        <v>43</v>
      </c>
      <c r="C23" s="74" t="str">
        <f t="shared" si="0"/>
        <v>AB0021172186</v>
      </c>
      <c r="D23" s="75" t="s">
        <v>44</v>
      </c>
      <c r="E23" s="74">
        <v>186</v>
      </c>
      <c r="F23" s="98" t="str">
        <f t="shared" si="1"/>
        <v>65 - 80 кг.</v>
      </c>
      <c r="G23" s="99">
        <v>65</v>
      </c>
      <c r="H23" s="99">
        <v>80</v>
      </c>
      <c r="I23" s="76" t="s">
        <v>17</v>
      </c>
      <c r="J23" s="135" t="s">
        <v>17</v>
      </c>
      <c r="K23" s="177"/>
      <c r="L23" s="178"/>
      <c r="M23" s="38"/>
      <c r="N23" s="38"/>
      <c r="O23" s="40"/>
      <c r="P23" s="40"/>
      <c r="Q23" s="41"/>
      <c r="R23" s="41"/>
      <c r="S23" s="42"/>
      <c r="T23" s="52"/>
      <c r="U23" s="26"/>
      <c r="V23" s="151"/>
      <c r="W23" s="11"/>
      <c r="X23" s="27"/>
      <c r="Y23" s="36">
        <f t="shared" si="2"/>
        <v>0</v>
      </c>
      <c r="Z23" s="12">
        <v>32990</v>
      </c>
    </row>
    <row r="24" spans="1:27" s="5" customFormat="1" ht="15" customHeight="1" x14ac:dyDescent="0.25">
      <c r="A24" s="72" t="s">
        <v>9</v>
      </c>
      <c r="B24" s="73" t="s">
        <v>43</v>
      </c>
      <c r="C24" s="74" t="str">
        <f t="shared" si="0"/>
        <v>AB0021172192</v>
      </c>
      <c r="D24" s="75" t="s">
        <v>44</v>
      </c>
      <c r="E24" s="74">
        <v>192</v>
      </c>
      <c r="F24" s="98" t="str">
        <f t="shared" si="1"/>
        <v>75 - 95+ кг.</v>
      </c>
      <c r="G24" s="99">
        <v>75</v>
      </c>
      <c r="H24" s="99" t="s">
        <v>84</v>
      </c>
      <c r="I24" s="76" t="s">
        <v>17</v>
      </c>
      <c r="J24" s="135" t="s">
        <v>17</v>
      </c>
      <c r="K24" s="177"/>
      <c r="L24" s="178"/>
      <c r="M24" s="38"/>
      <c r="N24" s="38"/>
      <c r="O24" s="40"/>
      <c r="P24" s="40"/>
      <c r="Q24" s="41"/>
      <c r="R24" s="41"/>
      <c r="S24" s="42"/>
      <c r="T24" s="52"/>
      <c r="U24" s="26"/>
      <c r="V24" s="151"/>
      <c r="W24" s="11"/>
      <c r="X24" s="27"/>
      <c r="Y24" s="36">
        <f t="shared" si="2"/>
        <v>0</v>
      </c>
      <c r="Z24" s="12">
        <v>32990</v>
      </c>
    </row>
    <row r="25" spans="1:27" s="5" customFormat="1" ht="15" customHeight="1" x14ac:dyDescent="0.25">
      <c r="A25" s="72" t="s">
        <v>9</v>
      </c>
      <c r="B25" s="73" t="s">
        <v>45</v>
      </c>
      <c r="C25" s="74" t="str">
        <f t="shared" si="0"/>
        <v>AB0021170173</v>
      </c>
      <c r="D25" s="75" t="s">
        <v>46</v>
      </c>
      <c r="E25" s="74">
        <v>173</v>
      </c>
      <c r="F25" s="98" t="str">
        <f t="shared" si="1"/>
        <v>40 - 55 кг.</v>
      </c>
      <c r="G25" s="99">
        <v>40</v>
      </c>
      <c r="H25" s="99">
        <v>55</v>
      </c>
      <c r="I25" s="76" t="s">
        <v>17</v>
      </c>
      <c r="J25" s="135" t="s">
        <v>17</v>
      </c>
      <c r="K25" s="177"/>
      <c r="L25" s="178"/>
      <c r="M25" s="38"/>
      <c r="N25" s="38"/>
      <c r="O25" s="40"/>
      <c r="P25" s="40"/>
      <c r="Q25" s="41"/>
      <c r="R25" s="41"/>
      <c r="S25" s="42"/>
      <c r="T25" s="52"/>
      <c r="U25" s="26"/>
      <c r="V25" s="151"/>
      <c r="W25" s="11"/>
      <c r="X25" s="27"/>
      <c r="Y25" s="36">
        <f t="shared" si="2"/>
        <v>0</v>
      </c>
      <c r="Z25" s="12">
        <v>32990</v>
      </c>
    </row>
    <row r="26" spans="1:27" s="5" customFormat="1" ht="15" customHeight="1" x14ac:dyDescent="0.25">
      <c r="A26" s="72" t="s">
        <v>9</v>
      </c>
      <c r="B26" s="73" t="s">
        <v>45</v>
      </c>
      <c r="C26" s="74" t="str">
        <f t="shared" si="0"/>
        <v>AB0021170180</v>
      </c>
      <c r="D26" s="75" t="s">
        <v>46</v>
      </c>
      <c r="E26" s="74">
        <v>180</v>
      </c>
      <c r="F26" s="98" t="str">
        <f t="shared" si="1"/>
        <v>50 - 65 кг.</v>
      </c>
      <c r="G26" s="99">
        <v>50</v>
      </c>
      <c r="H26" s="99">
        <v>65</v>
      </c>
      <c r="I26" s="76" t="s">
        <v>17</v>
      </c>
      <c r="J26" s="135" t="s">
        <v>17</v>
      </c>
      <c r="K26" s="177"/>
      <c r="L26" s="178"/>
      <c r="M26" s="38"/>
      <c r="N26" s="38"/>
      <c r="O26" s="40"/>
      <c r="P26" s="40"/>
      <c r="Q26" s="41"/>
      <c r="R26" s="41"/>
      <c r="S26" s="42"/>
      <c r="T26" s="52"/>
      <c r="U26" s="26"/>
      <c r="V26" s="151"/>
      <c r="W26" s="11"/>
      <c r="X26" s="27"/>
      <c r="Y26" s="36">
        <f t="shared" si="2"/>
        <v>0</v>
      </c>
      <c r="Z26" s="12">
        <v>32990</v>
      </c>
    </row>
    <row r="27" spans="1:27" s="5" customFormat="1" ht="15" customHeight="1" x14ac:dyDescent="0.25">
      <c r="A27" s="72" t="s">
        <v>9</v>
      </c>
      <c r="B27" s="73" t="s">
        <v>45</v>
      </c>
      <c r="C27" s="74" t="str">
        <f t="shared" si="0"/>
        <v>AB0021170186</v>
      </c>
      <c r="D27" s="75" t="s">
        <v>46</v>
      </c>
      <c r="E27" s="74">
        <v>186</v>
      </c>
      <c r="F27" s="98" t="str">
        <f t="shared" si="1"/>
        <v>55 - 70 кг.</v>
      </c>
      <c r="G27" s="99">
        <v>55</v>
      </c>
      <c r="H27" s="99">
        <v>70</v>
      </c>
      <c r="I27" s="76" t="s">
        <v>17</v>
      </c>
      <c r="J27" s="135" t="s">
        <v>17</v>
      </c>
      <c r="K27" s="177"/>
      <c r="L27" s="178"/>
      <c r="M27" s="38"/>
      <c r="N27" s="38"/>
      <c r="O27" s="40"/>
      <c r="P27" s="40"/>
      <c r="Q27" s="41"/>
      <c r="R27" s="41"/>
      <c r="S27" s="42"/>
      <c r="T27" s="52"/>
      <c r="U27" s="26"/>
      <c r="V27" s="151"/>
      <c r="W27" s="11"/>
      <c r="X27" s="27"/>
      <c r="Y27" s="36">
        <f t="shared" si="2"/>
        <v>0</v>
      </c>
      <c r="Z27" s="12">
        <v>32990</v>
      </c>
    </row>
    <row r="28" spans="1:27" s="5" customFormat="1" ht="15" customHeight="1" x14ac:dyDescent="0.25">
      <c r="A28" s="72" t="s">
        <v>9</v>
      </c>
      <c r="B28" s="73" t="s">
        <v>45</v>
      </c>
      <c r="C28" s="74" t="str">
        <f t="shared" si="0"/>
        <v>AB0021170192</v>
      </c>
      <c r="D28" s="75" t="s">
        <v>46</v>
      </c>
      <c r="E28" s="74">
        <v>192</v>
      </c>
      <c r="F28" s="98" t="str">
        <f t="shared" si="1"/>
        <v>65 - 80 кг.</v>
      </c>
      <c r="G28" s="99">
        <v>65</v>
      </c>
      <c r="H28" s="99">
        <v>80</v>
      </c>
      <c r="I28" s="76" t="s">
        <v>17</v>
      </c>
      <c r="J28" s="135" t="s">
        <v>17</v>
      </c>
      <c r="K28" s="177"/>
      <c r="L28" s="178"/>
      <c r="M28" s="38"/>
      <c r="N28" s="38"/>
      <c r="O28" s="40"/>
      <c r="P28" s="40"/>
      <c r="Q28" s="41"/>
      <c r="R28" s="41"/>
      <c r="S28" s="42"/>
      <c r="T28" s="52"/>
      <c r="U28" s="26"/>
      <c r="V28" s="151"/>
      <c r="W28" s="11"/>
      <c r="X28" s="27"/>
      <c r="Y28" s="36">
        <f t="shared" si="2"/>
        <v>0</v>
      </c>
      <c r="Z28" s="12">
        <v>32990</v>
      </c>
    </row>
    <row r="29" spans="1:27" s="5" customFormat="1" ht="15" customHeight="1" x14ac:dyDescent="0.25">
      <c r="A29" s="72" t="s">
        <v>9</v>
      </c>
      <c r="B29" s="73" t="s">
        <v>47</v>
      </c>
      <c r="C29" s="74" t="str">
        <f t="shared" si="0"/>
        <v>AB0021092187</v>
      </c>
      <c r="D29" s="75" t="s">
        <v>48</v>
      </c>
      <c r="E29" s="74">
        <v>187</v>
      </c>
      <c r="F29" s="98" t="str">
        <f t="shared" si="1"/>
        <v>55 - 65 кг.</v>
      </c>
      <c r="G29" s="99">
        <v>55</v>
      </c>
      <c r="H29" s="99">
        <v>65</v>
      </c>
      <c r="I29" s="76" t="s">
        <v>17</v>
      </c>
      <c r="J29" s="135" t="s">
        <v>17</v>
      </c>
      <c r="K29" s="177"/>
      <c r="L29" s="178"/>
      <c r="M29" s="38"/>
      <c r="N29" s="38"/>
      <c r="O29" s="40"/>
      <c r="P29" s="40"/>
      <c r="Q29" s="41"/>
      <c r="R29" s="41"/>
      <c r="S29" s="42"/>
      <c r="T29" s="52"/>
      <c r="U29" s="26"/>
      <c r="V29" s="151"/>
      <c r="W29" s="11"/>
      <c r="X29" s="27"/>
      <c r="Y29" s="36">
        <f t="shared" si="2"/>
        <v>0</v>
      </c>
      <c r="Z29" s="12">
        <v>37990</v>
      </c>
    </row>
    <row r="30" spans="1:27" s="5" customFormat="1" ht="15" customHeight="1" x14ac:dyDescent="0.25">
      <c r="A30" s="72" t="s">
        <v>9</v>
      </c>
      <c r="B30" s="73" t="s">
        <v>47</v>
      </c>
      <c r="C30" s="74" t="str">
        <f t="shared" si="0"/>
        <v>AB0021092202</v>
      </c>
      <c r="D30" s="75" t="s">
        <v>48</v>
      </c>
      <c r="E30" s="74">
        <v>202</v>
      </c>
      <c r="F30" s="98" t="str">
        <f t="shared" si="1"/>
        <v>80 - 90 кг.</v>
      </c>
      <c r="G30" s="99">
        <v>80</v>
      </c>
      <c r="H30" s="99">
        <v>90</v>
      </c>
      <c r="I30" s="76" t="s">
        <v>17</v>
      </c>
      <c r="J30" s="135" t="s">
        <v>17</v>
      </c>
      <c r="K30" s="177"/>
      <c r="L30" s="178"/>
      <c r="M30" s="38"/>
      <c r="N30" s="38"/>
      <c r="O30" s="40"/>
      <c r="P30" s="40"/>
      <c r="Q30" s="41"/>
      <c r="R30" s="41"/>
      <c r="S30" s="42"/>
      <c r="T30" s="52"/>
      <c r="U30" s="26"/>
      <c r="V30" s="151"/>
      <c r="W30" s="11"/>
      <c r="X30" s="27"/>
      <c r="Y30" s="36">
        <f t="shared" si="2"/>
        <v>0</v>
      </c>
      <c r="Z30" s="12">
        <v>37990</v>
      </c>
    </row>
    <row r="31" spans="1:27" s="5" customFormat="1" ht="15" customHeight="1" x14ac:dyDescent="0.25">
      <c r="A31" s="72" t="s">
        <v>9</v>
      </c>
      <c r="B31" s="73" t="s">
        <v>47</v>
      </c>
      <c r="C31" s="74" t="str">
        <f t="shared" si="0"/>
        <v>AB0021092207</v>
      </c>
      <c r="D31" s="75" t="s">
        <v>48</v>
      </c>
      <c r="E31" s="74">
        <v>207</v>
      </c>
      <c r="F31" s="98" t="str">
        <f t="shared" si="1"/>
        <v>90 - 100 кг.</v>
      </c>
      <c r="G31" s="99">
        <v>90</v>
      </c>
      <c r="H31" s="99">
        <v>100</v>
      </c>
      <c r="I31" s="76" t="s">
        <v>17</v>
      </c>
      <c r="J31" s="135" t="s">
        <v>17</v>
      </c>
      <c r="K31" s="177"/>
      <c r="L31" s="178"/>
      <c r="M31" s="38"/>
      <c r="N31" s="38"/>
      <c r="O31" s="40"/>
      <c r="P31" s="40"/>
      <c r="Q31" s="41"/>
      <c r="R31" s="41"/>
      <c r="S31" s="42"/>
      <c r="T31" s="52"/>
      <c r="U31" s="26"/>
      <c r="V31" s="151"/>
      <c r="W31" s="11"/>
      <c r="X31" s="27"/>
      <c r="Y31" s="36">
        <f t="shared" si="2"/>
        <v>0</v>
      </c>
      <c r="Z31" s="12">
        <v>37990</v>
      </c>
    </row>
    <row r="32" spans="1:27" s="5" customFormat="1" ht="15" customHeight="1" x14ac:dyDescent="0.25">
      <c r="A32" s="72" t="s">
        <v>9</v>
      </c>
      <c r="B32" s="73" t="s">
        <v>49</v>
      </c>
      <c r="C32" s="74" t="str">
        <f t="shared" si="0"/>
        <v>AB0021088187</v>
      </c>
      <c r="D32" s="75" t="s">
        <v>50</v>
      </c>
      <c r="E32" s="74">
        <v>187</v>
      </c>
      <c r="F32" s="98" t="str">
        <f t="shared" si="1"/>
        <v>45 - 55 кг.</v>
      </c>
      <c r="G32" s="99">
        <v>45</v>
      </c>
      <c r="H32" s="99">
        <v>55</v>
      </c>
      <c r="I32" s="76" t="s">
        <v>17</v>
      </c>
      <c r="J32" s="135" t="s">
        <v>17</v>
      </c>
      <c r="K32" s="177"/>
      <c r="L32" s="178"/>
      <c r="M32" s="38"/>
      <c r="N32" s="38"/>
      <c r="O32" s="40"/>
      <c r="P32" s="40"/>
      <c r="Q32" s="41"/>
      <c r="R32" s="41"/>
      <c r="S32" s="42"/>
      <c r="T32" s="52"/>
      <c r="U32" s="26"/>
      <c r="V32" s="151"/>
      <c r="W32" s="11"/>
      <c r="X32" s="27"/>
      <c r="Y32" s="36">
        <f t="shared" si="2"/>
        <v>0</v>
      </c>
      <c r="Z32" s="12">
        <v>37990</v>
      </c>
    </row>
    <row r="33" spans="1:26" s="5" customFormat="1" ht="15" customHeight="1" x14ac:dyDescent="0.25">
      <c r="A33" s="72" t="s">
        <v>9</v>
      </c>
      <c r="B33" s="73" t="s">
        <v>49</v>
      </c>
      <c r="C33" s="74" t="str">
        <f t="shared" si="0"/>
        <v>AB0021088192</v>
      </c>
      <c r="D33" s="75" t="s">
        <v>50</v>
      </c>
      <c r="E33" s="74">
        <v>192</v>
      </c>
      <c r="F33" s="98" t="str">
        <f>G33&amp;" - "&amp;H33&amp;" кг."</f>
        <v>55 - 65 кг.</v>
      </c>
      <c r="G33" s="99">
        <v>55</v>
      </c>
      <c r="H33" s="99">
        <v>65</v>
      </c>
      <c r="I33" s="76" t="s">
        <v>17</v>
      </c>
      <c r="J33" s="135" t="s">
        <v>17</v>
      </c>
      <c r="K33" s="177"/>
      <c r="L33" s="178"/>
      <c r="M33" s="38"/>
      <c r="N33" s="38"/>
      <c r="O33" s="40"/>
      <c r="P33" s="40"/>
      <c r="Q33" s="41"/>
      <c r="R33" s="41"/>
      <c r="S33" s="42"/>
      <c r="T33" s="52"/>
      <c r="U33" s="26"/>
      <c r="V33" s="151"/>
      <c r="W33" s="11"/>
      <c r="X33" s="153"/>
      <c r="Y33" s="36">
        <f t="shared" si="2"/>
        <v>0</v>
      </c>
      <c r="Z33" s="12">
        <v>37990</v>
      </c>
    </row>
    <row r="34" spans="1:26" s="5" customFormat="1" ht="15" customHeight="1" x14ac:dyDescent="0.25">
      <c r="A34" s="72" t="s">
        <v>9</v>
      </c>
      <c r="B34" s="73" t="s">
        <v>49</v>
      </c>
      <c r="C34" s="74" t="str">
        <f t="shared" si="0"/>
        <v>AB0021088197</v>
      </c>
      <c r="D34" s="75" t="s">
        <v>50</v>
      </c>
      <c r="E34" s="74">
        <v>197</v>
      </c>
      <c r="F34" s="98" t="str">
        <f>G34&amp;" - "&amp;H34&amp;" кг."</f>
        <v>60 - 70 кг.</v>
      </c>
      <c r="G34" s="99">
        <v>60</v>
      </c>
      <c r="H34" s="99">
        <v>70</v>
      </c>
      <c r="I34" s="76" t="s">
        <v>17</v>
      </c>
      <c r="J34" s="135" t="s">
        <v>17</v>
      </c>
      <c r="K34" s="177"/>
      <c r="L34" s="178"/>
      <c r="M34" s="38"/>
      <c r="N34" s="38"/>
      <c r="O34" s="40"/>
      <c r="P34" s="40"/>
      <c r="Q34" s="41"/>
      <c r="R34" s="41"/>
      <c r="S34" s="42"/>
      <c r="T34" s="52"/>
      <c r="U34" s="26"/>
      <c r="V34" s="151"/>
      <c r="W34" s="11"/>
      <c r="X34" s="153"/>
      <c r="Y34" s="36">
        <f t="shared" si="2"/>
        <v>0</v>
      </c>
      <c r="Z34" s="12">
        <v>37990</v>
      </c>
    </row>
    <row r="35" spans="1:26" s="5" customFormat="1" ht="15" customHeight="1" x14ac:dyDescent="0.25">
      <c r="A35" s="72" t="s">
        <v>9</v>
      </c>
      <c r="B35" s="73" t="s">
        <v>49</v>
      </c>
      <c r="C35" s="74" t="str">
        <f t="shared" si="0"/>
        <v>AB0021088202</v>
      </c>
      <c r="D35" s="75" t="s">
        <v>50</v>
      </c>
      <c r="E35" s="74">
        <v>202</v>
      </c>
      <c r="F35" s="98" t="str">
        <f t="shared" si="1"/>
        <v>70 - 80 кг.</v>
      </c>
      <c r="G35" s="99">
        <v>70</v>
      </c>
      <c r="H35" s="99">
        <v>80</v>
      </c>
      <c r="I35" s="76" t="s">
        <v>17</v>
      </c>
      <c r="J35" s="135" t="s">
        <v>17</v>
      </c>
      <c r="K35" s="177"/>
      <c r="L35" s="178"/>
      <c r="M35" s="38"/>
      <c r="N35" s="38"/>
      <c r="O35" s="40"/>
      <c r="P35" s="40"/>
      <c r="Q35" s="41"/>
      <c r="R35" s="41"/>
      <c r="S35" s="42"/>
      <c r="T35" s="52"/>
      <c r="U35" s="26"/>
      <c r="V35" s="151"/>
      <c r="W35" s="11"/>
      <c r="X35" s="153"/>
      <c r="Y35" s="36">
        <f t="shared" si="2"/>
        <v>0</v>
      </c>
      <c r="Z35" s="12">
        <v>37990</v>
      </c>
    </row>
    <row r="36" spans="1:26" s="5" customFormat="1" ht="15" customHeight="1" x14ac:dyDescent="0.25">
      <c r="A36" s="72" t="s">
        <v>9</v>
      </c>
      <c r="B36" s="73" t="s">
        <v>49</v>
      </c>
      <c r="C36" s="74" t="str">
        <f t="shared" si="0"/>
        <v>AB0021088207</v>
      </c>
      <c r="D36" s="75" t="s">
        <v>50</v>
      </c>
      <c r="E36" s="74">
        <v>207</v>
      </c>
      <c r="F36" s="98" t="str">
        <f t="shared" si="1"/>
        <v>80 - 90 кг.</v>
      </c>
      <c r="G36" s="99">
        <v>80</v>
      </c>
      <c r="H36" s="99">
        <v>90</v>
      </c>
      <c r="I36" s="76" t="s">
        <v>17</v>
      </c>
      <c r="J36" s="135" t="s">
        <v>17</v>
      </c>
      <c r="K36" s="177"/>
      <c r="L36" s="178"/>
      <c r="M36" s="38"/>
      <c r="N36" s="38"/>
      <c r="O36" s="40"/>
      <c r="P36" s="40"/>
      <c r="Q36" s="41"/>
      <c r="R36" s="41"/>
      <c r="S36" s="42"/>
      <c r="T36" s="52"/>
      <c r="U36" s="26"/>
      <c r="V36" s="151"/>
      <c r="W36" s="11"/>
      <c r="X36" s="153"/>
      <c r="Y36" s="36">
        <f t="shared" si="2"/>
        <v>0</v>
      </c>
      <c r="Z36" s="12">
        <v>37990</v>
      </c>
    </row>
    <row r="37" spans="1:26" s="5" customFormat="1" ht="15" customHeight="1" x14ac:dyDescent="0.25">
      <c r="A37" s="72" t="s">
        <v>9</v>
      </c>
      <c r="B37" s="73" t="s">
        <v>51</v>
      </c>
      <c r="C37" s="74" t="str">
        <f t="shared" si="0"/>
        <v>AB0021090192</v>
      </c>
      <c r="D37" s="75" t="s">
        <v>52</v>
      </c>
      <c r="E37" s="74">
        <v>192</v>
      </c>
      <c r="F37" s="98" t="str">
        <f t="shared" si="1"/>
        <v>45 - 55 кг.</v>
      </c>
      <c r="G37" s="99">
        <v>45</v>
      </c>
      <c r="H37" s="99">
        <v>55</v>
      </c>
      <c r="I37" s="76" t="s">
        <v>17</v>
      </c>
      <c r="J37" s="135" t="s">
        <v>17</v>
      </c>
      <c r="K37" s="177"/>
      <c r="L37" s="178"/>
      <c r="M37" s="38"/>
      <c r="N37" s="38"/>
      <c r="O37" s="40"/>
      <c r="P37" s="40"/>
      <c r="Q37" s="41"/>
      <c r="R37" s="41"/>
      <c r="S37" s="42"/>
      <c r="T37" s="52"/>
      <c r="U37" s="26"/>
      <c r="V37" s="151"/>
      <c r="W37" s="11"/>
      <c r="X37" s="153"/>
      <c r="Y37" s="36">
        <f t="shared" si="2"/>
        <v>0</v>
      </c>
      <c r="Z37" s="12">
        <v>37990</v>
      </c>
    </row>
    <row r="38" spans="1:26" s="5" customFormat="1" ht="15" customHeight="1" x14ac:dyDescent="0.25">
      <c r="A38" s="72" t="s">
        <v>9</v>
      </c>
      <c r="B38" s="73" t="s">
        <v>51</v>
      </c>
      <c r="C38" s="74" t="str">
        <f t="shared" si="0"/>
        <v>AB0021090197</v>
      </c>
      <c r="D38" s="75" t="s">
        <v>52</v>
      </c>
      <c r="E38" s="74">
        <v>197</v>
      </c>
      <c r="F38" s="98" t="str">
        <f t="shared" si="1"/>
        <v>50 - 60 кг.</v>
      </c>
      <c r="G38" s="99">
        <v>50</v>
      </c>
      <c r="H38" s="99">
        <v>60</v>
      </c>
      <c r="I38" s="76" t="s">
        <v>17</v>
      </c>
      <c r="J38" s="135" t="s">
        <v>17</v>
      </c>
      <c r="K38" s="177"/>
      <c r="L38" s="178"/>
      <c r="M38" s="38"/>
      <c r="N38" s="38"/>
      <c r="O38" s="40"/>
      <c r="P38" s="40"/>
      <c r="Q38" s="41"/>
      <c r="R38" s="41"/>
      <c r="S38" s="42"/>
      <c r="T38" s="52"/>
      <c r="U38" s="26"/>
      <c r="V38" s="151"/>
      <c r="W38" s="11"/>
      <c r="X38" s="153"/>
      <c r="Y38" s="36">
        <f t="shared" si="2"/>
        <v>0</v>
      </c>
      <c r="Z38" s="12">
        <v>37990</v>
      </c>
    </row>
    <row r="39" spans="1:26" s="5" customFormat="1" ht="15" customHeight="1" x14ac:dyDescent="0.25">
      <c r="A39" s="72" t="s">
        <v>9</v>
      </c>
      <c r="B39" s="73" t="s">
        <v>51</v>
      </c>
      <c r="C39" s="74" t="str">
        <f t="shared" si="0"/>
        <v>AB0021090202</v>
      </c>
      <c r="D39" s="75" t="s">
        <v>52</v>
      </c>
      <c r="E39" s="74">
        <v>202</v>
      </c>
      <c r="F39" s="98" t="str">
        <f t="shared" si="1"/>
        <v>60 - 70 кг.</v>
      </c>
      <c r="G39" s="99">
        <v>60</v>
      </c>
      <c r="H39" s="99">
        <v>70</v>
      </c>
      <c r="I39" s="76" t="s">
        <v>17</v>
      </c>
      <c r="J39" s="135" t="s">
        <v>17</v>
      </c>
      <c r="K39" s="177"/>
      <c r="L39" s="178"/>
      <c r="M39" s="38"/>
      <c r="N39" s="38"/>
      <c r="O39" s="40"/>
      <c r="P39" s="40"/>
      <c r="Q39" s="41"/>
      <c r="R39" s="41"/>
      <c r="S39" s="42"/>
      <c r="T39" s="52"/>
      <c r="U39" s="26"/>
      <c r="V39" s="151"/>
      <c r="W39" s="11"/>
      <c r="X39" s="153"/>
      <c r="Y39" s="36">
        <f t="shared" si="2"/>
        <v>0</v>
      </c>
      <c r="Z39" s="12">
        <v>37990</v>
      </c>
    </row>
    <row r="40" spans="1:26" s="5" customFormat="1" ht="15" customHeight="1" x14ac:dyDescent="0.25">
      <c r="A40" s="72" t="s">
        <v>9</v>
      </c>
      <c r="B40" s="73" t="s">
        <v>51</v>
      </c>
      <c r="C40" s="74" t="str">
        <f t="shared" si="0"/>
        <v>AB0021090207</v>
      </c>
      <c r="D40" s="75" t="s">
        <v>52</v>
      </c>
      <c r="E40" s="74">
        <v>207</v>
      </c>
      <c r="F40" s="98" t="str">
        <f t="shared" si="1"/>
        <v>70 - 80 кг.</v>
      </c>
      <c r="G40" s="99">
        <v>70</v>
      </c>
      <c r="H40" s="99">
        <v>80</v>
      </c>
      <c r="I40" s="76" t="s">
        <v>17</v>
      </c>
      <c r="J40" s="135" t="s">
        <v>17</v>
      </c>
      <c r="K40" s="177"/>
      <c r="L40" s="178"/>
      <c r="M40" s="38"/>
      <c r="N40" s="38"/>
      <c r="O40" s="40"/>
      <c r="P40" s="40"/>
      <c r="Q40" s="41"/>
      <c r="R40" s="41"/>
      <c r="S40" s="42"/>
      <c r="T40" s="52"/>
      <c r="U40" s="26"/>
      <c r="V40" s="151"/>
      <c r="W40" s="11"/>
      <c r="X40" s="153"/>
      <c r="Y40" s="36">
        <f t="shared" si="2"/>
        <v>0</v>
      </c>
      <c r="Z40" s="12">
        <v>37990</v>
      </c>
    </row>
    <row r="41" spans="1:26" s="5" customFormat="1" ht="15" customHeight="1" x14ac:dyDescent="0.25">
      <c r="A41" s="82" t="s">
        <v>9</v>
      </c>
      <c r="B41" s="83" t="s">
        <v>53</v>
      </c>
      <c r="C41" s="38" t="str">
        <f t="shared" si="0"/>
        <v>AB0021094197</v>
      </c>
      <c r="D41" s="84" t="s">
        <v>54</v>
      </c>
      <c r="E41" s="38">
        <v>197</v>
      </c>
      <c r="F41" s="102" t="str">
        <f t="shared" si="1"/>
        <v>45 - 55 кг.</v>
      </c>
      <c r="G41" s="103">
        <v>45</v>
      </c>
      <c r="H41" s="103">
        <v>55</v>
      </c>
      <c r="I41" s="85" t="s">
        <v>17</v>
      </c>
      <c r="J41" s="137" t="s">
        <v>17</v>
      </c>
      <c r="K41" s="177"/>
      <c r="L41" s="178"/>
      <c r="M41" s="38"/>
      <c r="N41" s="38"/>
      <c r="O41" s="40"/>
      <c r="P41" s="40"/>
      <c r="Q41" s="41"/>
      <c r="R41" s="41"/>
      <c r="S41" s="39" t="s">
        <v>99</v>
      </c>
      <c r="T41" s="171" t="s">
        <v>99</v>
      </c>
      <c r="U41" s="26"/>
      <c r="V41" s="151"/>
      <c r="W41" s="11"/>
      <c r="X41" s="153"/>
      <c r="Y41" s="36">
        <f>O41+Q41+M41+K41</f>
        <v>0</v>
      </c>
      <c r="Z41" s="12">
        <v>37990</v>
      </c>
    </row>
    <row r="42" spans="1:26" s="5" customFormat="1" ht="15" customHeight="1" x14ac:dyDescent="0.25">
      <c r="A42" s="82" t="s">
        <v>9</v>
      </c>
      <c r="B42" s="83" t="s">
        <v>53</v>
      </c>
      <c r="C42" s="38" t="str">
        <f t="shared" si="0"/>
        <v>AB0021094202</v>
      </c>
      <c r="D42" s="84" t="s">
        <v>54</v>
      </c>
      <c r="E42" s="38">
        <v>202</v>
      </c>
      <c r="F42" s="102" t="str">
        <f t="shared" si="1"/>
        <v>55 - 65 кг.</v>
      </c>
      <c r="G42" s="103">
        <v>55</v>
      </c>
      <c r="H42" s="103">
        <v>65</v>
      </c>
      <c r="I42" s="85" t="s">
        <v>17</v>
      </c>
      <c r="J42" s="137" t="s">
        <v>17</v>
      </c>
      <c r="K42" s="177"/>
      <c r="L42" s="178"/>
      <c r="M42" s="38"/>
      <c r="N42" s="38"/>
      <c r="O42" s="40"/>
      <c r="P42" s="40"/>
      <c r="Q42" s="41"/>
      <c r="R42" s="41"/>
      <c r="S42" s="39" t="s">
        <v>99</v>
      </c>
      <c r="T42" s="171" t="s">
        <v>99</v>
      </c>
      <c r="U42" s="26"/>
      <c r="V42" s="151"/>
      <c r="W42" s="11"/>
      <c r="X42" s="153"/>
      <c r="Y42" s="36">
        <f t="shared" ref="Y42:Y43" si="6">O42+Q42+M42+K42</f>
        <v>0</v>
      </c>
      <c r="Z42" s="12">
        <v>37990</v>
      </c>
    </row>
    <row r="43" spans="1:26" s="5" customFormat="1" ht="15" customHeight="1" x14ac:dyDescent="0.25">
      <c r="A43" s="82" t="s">
        <v>9</v>
      </c>
      <c r="B43" s="83" t="s">
        <v>53</v>
      </c>
      <c r="C43" s="38" t="str">
        <f t="shared" si="0"/>
        <v>AB0021094207</v>
      </c>
      <c r="D43" s="84" t="s">
        <v>54</v>
      </c>
      <c r="E43" s="38">
        <v>207</v>
      </c>
      <c r="F43" s="102" t="str">
        <f t="shared" si="1"/>
        <v>65 - 75 кг.</v>
      </c>
      <c r="G43" s="103">
        <v>65</v>
      </c>
      <c r="H43" s="103">
        <v>75</v>
      </c>
      <c r="I43" s="85" t="s">
        <v>17</v>
      </c>
      <c r="J43" s="137" t="s">
        <v>17</v>
      </c>
      <c r="K43" s="177"/>
      <c r="L43" s="178"/>
      <c r="M43" s="38"/>
      <c r="N43" s="38"/>
      <c r="O43" s="40"/>
      <c r="P43" s="40"/>
      <c r="Q43" s="41"/>
      <c r="R43" s="41"/>
      <c r="S43" s="39" t="s">
        <v>99</v>
      </c>
      <c r="T43" s="171" t="s">
        <v>99</v>
      </c>
      <c r="U43" s="26"/>
      <c r="V43" s="151"/>
      <c r="W43" s="11"/>
      <c r="X43" s="153"/>
      <c r="Y43" s="36">
        <f t="shared" si="6"/>
        <v>0</v>
      </c>
      <c r="Z43" s="12">
        <v>37990</v>
      </c>
    </row>
    <row r="44" spans="1:26" s="5" customFormat="1" ht="15" customHeight="1" x14ac:dyDescent="0.25">
      <c r="A44" s="77" t="s">
        <v>9</v>
      </c>
      <c r="B44" s="78" t="s">
        <v>55</v>
      </c>
      <c r="C44" s="79" t="str">
        <f t="shared" ref="C44" si="7">LEFT(B44,9)&amp;E44</f>
        <v>AB0021096187</v>
      </c>
      <c r="D44" s="80" t="s">
        <v>56</v>
      </c>
      <c r="E44" s="79">
        <v>187</v>
      </c>
      <c r="F44" s="100" t="str">
        <f t="shared" ref="F44" si="8">G44&amp;" - "&amp;H44&amp;" кг."</f>
        <v>45 - 55 кг.</v>
      </c>
      <c r="G44" s="101">
        <v>45</v>
      </c>
      <c r="H44" s="101">
        <v>55</v>
      </c>
      <c r="I44" s="81" t="s">
        <v>17</v>
      </c>
      <c r="J44" s="136" t="s">
        <v>17</v>
      </c>
      <c r="K44" s="177"/>
      <c r="L44" s="178"/>
      <c r="M44" s="39" t="s">
        <v>99</v>
      </c>
      <c r="N44" s="39" t="s">
        <v>99</v>
      </c>
      <c r="O44" s="39" t="s">
        <v>99</v>
      </c>
      <c r="P44" s="39" t="s">
        <v>99</v>
      </c>
      <c r="Q44" s="41"/>
      <c r="R44" s="41"/>
      <c r="S44" s="42"/>
      <c r="T44" s="52"/>
      <c r="U44" s="26"/>
      <c r="V44" s="151"/>
      <c r="W44" s="11"/>
      <c r="X44" s="153"/>
      <c r="Y44" s="36">
        <f>S44+Q44+K44</f>
        <v>0</v>
      </c>
      <c r="Z44" s="12">
        <v>37990</v>
      </c>
    </row>
    <row r="45" spans="1:26" s="5" customFormat="1" ht="15" customHeight="1" x14ac:dyDescent="0.25">
      <c r="A45" s="77" t="s">
        <v>9</v>
      </c>
      <c r="B45" s="78" t="s">
        <v>55</v>
      </c>
      <c r="C45" s="79" t="str">
        <f t="shared" si="0"/>
        <v>AB0021096197</v>
      </c>
      <c r="D45" s="80" t="s">
        <v>56</v>
      </c>
      <c r="E45" s="79">
        <v>197</v>
      </c>
      <c r="F45" s="100" t="str">
        <f t="shared" si="1"/>
        <v>50 - 60 кг.</v>
      </c>
      <c r="G45" s="101">
        <v>50</v>
      </c>
      <c r="H45" s="101">
        <v>60</v>
      </c>
      <c r="I45" s="81" t="s">
        <v>17</v>
      </c>
      <c r="J45" s="136" t="s">
        <v>17</v>
      </c>
      <c r="K45" s="177"/>
      <c r="L45" s="178"/>
      <c r="M45" s="39" t="s">
        <v>99</v>
      </c>
      <c r="N45" s="39" t="s">
        <v>99</v>
      </c>
      <c r="O45" s="39" t="s">
        <v>99</v>
      </c>
      <c r="P45" s="39" t="s">
        <v>99</v>
      </c>
      <c r="Q45" s="41"/>
      <c r="R45" s="41"/>
      <c r="S45" s="42"/>
      <c r="T45" s="52"/>
      <c r="U45" s="26"/>
      <c r="V45" s="151"/>
      <c r="W45" s="11"/>
      <c r="X45" s="153"/>
      <c r="Y45" s="36">
        <f t="shared" ref="Y45:Y47" si="9">S45+Q45+K45</f>
        <v>0</v>
      </c>
      <c r="Z45" s="12">
        <v>37990</v>
      </c>
    </row>
    <row r="46" spans="1:26" s="5" customFormat="1" ht="15" customHeight="1" x14ac:dyDescent="0.25">
      <c r="A46" s="77" t="s">
        <v>9</v>
      </c>
      <c r="B46" s="78" t="s">
        <v>55</v>
      </c>
      <c r="C46" s="79" t="str">
        <f t="shared" si="0"/>
        <v>AB0021096202</v>
      </c>
      <c r="D46" s="80" t="s">
        <v>56</v>
      </c>
      <c r="E46" s="79">
        <v>202</v>
      </c>
      <c r="F46" s="100" t="str">
        <f>G46&amp;" - "&amp;H46&amp;" кг."</f>
        <v>60 - 70 кг.</v>
      </c>
      <c r="G46" s="101">
        <v>60</v>
      </c>
      <c r="H46" s="101">
        <v>70</v>
      </c>
      <c r="I46" s="81" t="s">
        <v>17</v>
      </c>
      <c r="J46" s="136" t="s">
        <v>17</v>
      </c>
      <c r="K46" s="177"/>
      <c r="L46" s="178"/>
      <c r="M46" s="39" t="s">
        <v>99</v>
      </c>
      <c r="N46" s="39" t="s">
        <v>99</v>
      </c>
      <c r="O46" s="39" t="s">
        <v>99</v>
      </c>
      <c r="P46" s="39" t="s">
        <v>99</v>
      </c>
      <c r="Q46" s="41"/>
      <c r="R46" s="41"/>
      <c r="S46" s="42"/>
      <c r="T46" s="52"/>
      <c r="U46" s="26"/>
      <c r="V46" s="151"/>
      <c r="W46" s="11"/>
      <c r="X46" s="153"/>
      <c r="Y46" s="36">
        <f t="shared" si="9"/>
        <v>0</v>
      </c>
      <c r="Z46" s="12">
        <v>37990</v>
      </c>
    </row>
    <row r="47" spans="1:26" s="5" customFormat="1" ht="15" customHeight="1" x14ac:dyDescent="0.25">
      <c r="A47" s="77" t="s">
        <v>9</v>
      </c>
      <c r="B47" s="78" t="s">
        <v>55</v>
      </c>
      <c r="C47" s="79" t="str">
        <f t="shared" si="0"/>
        <v>AB0021096207</v>
      </c>
      <c r="D47" s="80" t="s">
        <v>56</v>
      </c>
      <c r="E47" s="79">
        <v>207</v>
      </c>
      <c r="F47" s="100" t="str">
        <f>G47&amp;" - "&amp;H47&amp;" кг."</f>
        <v>70 - 80 кг.</v>
      </c>
      <c r="G47" s="101">
        <v>70</v>
      </c>
      <c r="H47" s="101">
        <v>80</v>
      </c>
      <c r="I47" s="81" t="s">
        <v>17</v>
      </c>
      <c r="J47" s="136" t="s">
        <v>17</v>
      </c>
      <c r="K47" s="177"/>
      <c r="L47" s="178"/>
      <c r="M47" s="39" t="s">
        <v>99</v>
      </c>
      <c r="N47" s="39" t="s">
        <v>99</v>
      </c>
      <c r="O47" s="39" t="s">
        <v>99</v>
      </c>
      <c r="P47" s="39" t="s">
        <v>99</v>
      </c>
      <c r="Q47" s="41"/>
      <c r="R47" s="41"/>
      <c r="S47" s="42"/>
      <c r="T47" s="52"/>
      <c r="U47" s="26"/>
      <c r="V47" s="151"/>
      <c r="W47" s="11"/>
      <c r="X47" s="153"/>
      <c r="Y47" s="36">
        <f t="shared" si="9"/>
        <v>0</v>
      </c>
      <c r="Z47" s="12">
        <v>37990</v>
      </c>
    </row>
    <row r="48" spans="1:26" s="5" customFormat="1" ht="15" customHeight="1" x14ac:dyDescent="0.25">
      <c r="A48" s="72" t="s">
        <v>9</v>
      </c>
      <c r="B48" s="73" t="s">
        <v>57</v>
      </c>
      <c r="C48" s="74" t="str">
        <f t="shared" si="0"/>
        <v>AB0021150202</v>
      </c>
      <c r="D48" s="75" t="s">
        <v>58</v>
      </c>
      <c r="E48" s="74">
        <v>202</v>
      </c>
      <c r="F48" s="98" t="str">
        <f>G48&amp;" - "&amp;H48&amp;" кг."</f>
        <v>80 - 90 кг.</v>
      </c>
      <c r="G48" s="99">
        <v>80</v>
      </c>
      <c r="H48" s="99">
        <v>90</v>
      </c>
      <c r="I48" s="76" t="s">
        <v>17</v>
      </c>
      <c r="J48" s="135" t="s">
        <v>17</v>
      </c>
      <c r="K48" s="177"/>
      <c r="L48" s="178"/>
      <c r="M48" s="38"/>
      <c r="N48" s="38"/>
      <c r="O48" s="40"/>
      <c r="P48" s="40"/>
      <c r="Q48" s="41"/>
      <c r="R48" s="41"/>
      <c r="S48" s="42"/>
      <c r="T48" s="52"/>
      <c r="U48" s="26"/>
      <c r="V48" s="151"/>
      <c r="W48" s="11"/>
      <c r="X48" s="153"/>
      <c r="Y48" s="36">
        <f t="shared" si="2"/>
        <v>0</v>
      </c>
      <c r="Z48" s="12">
        <v>32990</v>
      </c>
    </row>
    <row r="49" spans="1:26" s="5" customFormat="1" ht="15" customHeight="1" x14ac:dyDescent="0.25">
      <c r="A49" s="72" t="s">
        <v>9</v>
      </c>
      <c r="B49" s="73" t="s">
        <v>57</v>
      </c>
      <c r="C49" s="74" t="str">
        <f t="shared" si="0"/>
        <v>AB0021150207</v>
      </c>
      <c r="D49" s="75" t="s">
        <v>58</v>
      </c>
      <c r="E49" s="74">
        <v>207</v>
      </c>
      <c r="F49" s="98" t="str">
        <f t="shared" si="1"/>
        <v>90 - 100 кг.</v>
      </c>
      <c r="G49" s="99">
        <v>90</v>
      </c>
      <c r="H49" s="99">
        <v>100</v>
      </c>
      <c r="I49" s="76" t="s">
        <v>17</v>
      </c>
      <c r="J49" s="135" t="s">
        <v>17</v>
      </c>
      <c r="K49" s="177"/>
      <c r="L49" s="178"/>
      <c r="M49" s="38"/>
      <c r="N49" s="38"/>
      <c r="O49" s="40"/>
      <c r="P49" s="40"/>
      <c r="Q49" s="41"/>
      <c r="R49" s="41"/>
      <c r="S49" s="42"/>
      <c r="T49" s="52"/>
      <c r="U49" s="26"/>
      <c r="V49" s="151"/>
      <c r="W49" s="11"/>
      <c r="X49" s="153"/>
      <c r="Y49" s="36">
        <f t="shared" si="2"/>
        <v>0</v>
      </c>
      <c r="Z49" s="12">
        <v>32990</v>
      </c>
    </row>
    <row r="50" spans="1:26" s="5" customFormat="1" ht="15" customHeight="1" x14ac:dyDescent="0.25">
      <c r="A50" s="72" t="s">
        <v>9</v>
      </c>
      <c r="B50" s="73" t="s">
        <v>59</v>
      </c>
      <c r="C50" s="74" t="str">
        <f t="shared" si="0"/>
        <v>AB0021146192</v>
      </c>
      <c r="D50" s="75" t="s">
        <v>60</v>
      </c>
      <c r="E50" s="74">
        <v>192</v>
      </c>
      <c r="F50" s="98" t="str">
        <f t="shared" si="1"/>
        <v>55 - 65 кг.</v>
      </c>
      <c r="G50" s="99">
        <v>55</v>
      </c>
      <c r="H50" s="99">
        <v>65</v>
      </c>
      <c r="I50" s="76" t="s">
        <v>17</v>
      </c>
      <c r="J50" s="135" t="s">
        <v>17</v>
      </c>
      <c r="K50" s="177"/>
      <c r="L50" s="178"/>
      <c r="M50" s="38"/>
      <c r="N50" s="38"/>
      <c r="O50" s="40"/>
      <c r="P50" s="40"/>
      <c r="Q50" s="41"/>
      <c r="R50" s="41"/>
      <c r="S50" s="42"/>
      <c r="T50" s="52"/>
      <c r="U50" s="26"/>
      <c r="V50" s="151"/>
      <c r="W50" s="11"/>
      <c r="X50" s="153"/>
      <c r="Y50" s="36">
        <f t="shared" si="2"/>
        <v>0</v>
      </c>
      <c r="Z50" s="12">
        <v>32990</v>
      </c>
    </row>
    <row r="51" spans="1:26" s="5" customFormat="1" ht="15" customHeight="1" x14ac:dyDescent="0.25">
      <c r="A51" s="72" t="s">
        <v>9</v>
      </c>
      <c r="B51" s="73" t="s">
        <v>59</v>
      </c>
      <c r="C51" s="74" t="str">
        <f t="shared" si="0"/>
        <v>AB0021146197</v>
      </c>
      <c r="D51" s="75" t="s">
        <v>60</v>
      </c>
      <c r="E51" s="74">
        <v>197</v>
      </c>
      <c r="F51" s="98" t="str">
        <f t="shared" si="1"/>
        <v>60 - 70 кг.</v>
      </c>
      <c r="G51" s="99">
        <v>60</v>
      </c>
      <c r="H51" s="99">
        <v>70</v>
      </c>
      <c r="I51" s="76" t="s">
        <v>17</v>
      </c>
      <c r="J51" s="135" t="s">
        <v>17</v>
      </c>
      <c r="K51" s="177"/>
      <c r="L51" s="178"/>
      <c r="M51" s="38"/>
      <c r="N51" s="38"/>
      <c r="O51" s="40"/>
      <c r="P51" s="40"/>
      <c r="Q51" s="41"/>
      <c r="R51" s="41"/>
      <c r="S51" s="42"/>
      <c r="T51" s="52"/>
      <c r="U51" s="26"/>
      <c r="V51" s="151"/>
      <c r="W51" s="11"/>
      <c r="X51" s="153"/>
      <c r="Y51" s="36">
        <f t="shared" si="2"/>
        <v>0</v>
      </c>
      <c r="Z51" s="12">
        <v>32990</v>
      </c>
    </row>
    <row r="52" spans="1:26" s="5" customFormat="1" ht="15" customHeight="1" x14ac:dyDescent="0.25">
      <c r="A52" s="72" t="s">
        <v>9</v>
      </c>
      <c r="B52" s="73" t="s">
        <v>59</v>
      </c>
      <c r="C52" s="74" t="str">
        <f t="shared" si="0"/>
        <v>AB0021146202</v>
      </c>
      <c r="D52" s="75" t="s">
        <v>60</v>
      </c>
      <c r="E52" s="74">
        <v>202</v>
      </c>
      <c r="F52" s="98" t="str">
        <f>G52&amp;" - "&amp;H52&amp;" кг."</f>
        <v>70 - 80 кг.</v>
      </c>
      <c r="G52" s="99">
        <v>70</v>
      </c>
      <c r="H52" s="99">
        <v>80</v>
      </c>
      <c r="I52" s="76" t="s">
        <v>17</v>
      </c>
      <c r="J52" s="135" t="s">
        <v>17</v>
      </c>
      <c r="K52" s="177"/>
      <c r="L52" s="178"/>
      <c r="M52" s="38"/>
      <c r="N52" s="38"/>
      <c r="O52" s="40"/>
      <c r="P52" s="40"/>
      <c r="Q52" s="41"/>
      <c r="R52" s="41"/>
      <c r="S52" s="42"/>
      <c r="T52" s="52"/>
      <c r="U52" s="26"/>
      <c r="V52" s="151"/>
      <c r="W52" s="11"/>
      <c r="X52" s="153"/>
      <c r="Y52" s="36">
        <f t="shared" si="2"/>
        <v>0</v>
      </c>
      <c r="Z52" s="12">
        <v>32990</v>
      </c>
    </row>
    <row r="53" spans="1:26" s="5" customFormat="1" x14ac:dyDescent="0.25">
      <c r="A53" s="72" t="s">
        <v>9</v>
      </c>
      <c r="B53" s="73" t="s">
        <v>59</v>
      </c>
      <c r="C53" s="74" t="str">
        <f t="shared" si="0"/>
        <v>AB0021146207</v>
      </c>
      <c r="D53" s="75" t="s">
        <v>60</v>
      </c>
      <c r="E53" s="74">
        <v>207</v>
      </c>
      <c r="F53" s="98" t="str">
        <f t="shared" si="1"/>
        <v>80 - 90 кг.</v>
      </c>
      <c r="G53" s="99">
        <v>80</v>
      </c>
      <c r="H53" s="99">
        <v>90</v>
      </c>
      <c r="I53" s="76" t="s">
        <v>17</v>
      </c>
      <c r="J53" s="135" t="s">
        <v>17</v>
      </c>
      <c r="K53" s="177"/>
      <c r="L53" s="178"/>
      <c r="M53" s="38"/>
      <c r="N53" s="38"/>
      <c r="O53" s="40"/>
      <c r="P53" s="40"/>
      <c r="Q53" s="41"/>
      <c r="R53" s="41"/>
      <c r="S53" s="42"/>
      <c r="T53" s="52"/>
      <c r="U53" s="26"/>
      <c r="V53" s="151"/>
      <c r="W53" s="11"/>
      <c r="X53" s="153"/>
      <c r="Y53" s="36">
        <f t="shared" si="2"/>
        <v>0</v>
      </c>
      <c r="Z53" s="12">
        <v>32990</v>
      </c>
    </row>
    <row r="54" spans="1:26" s="5" customFormat="1" ht="15" customHeight="1" x14ac:dyDescent="0.25">
      <c r="A54" s="72" t="s">
        <v>9</v>
      </c>
      <c r="B54" s="73" t="s">
        <v>61</v>
      </c>
      <c r="C54" s="74" t="str">
        <f t="shared" si="0"/>
        <v>AB0021148192</v>
      </c>
      <c r="D54" s="75" t="s">
        <v>62</v>
      </c>
      <c r="E54" s="74">
        <v>192</v>
      </c>
      <c r="F54" s="98" t="str">
        <f t="shared" si="1"/>
        <v>45 - 55 кг.</v>
      </c>
      <c r="G54" s="99">
        <v>45</v>
      </c>
      <c r="H54" s="99">
        <v>55</v>
      </c>
      <c r="I54" s="76" t="s">
        <v>17</v>
      </c>
      <c r="J54" s="135" t="s">
        <v>17</v>
      </c>
      <c r="K54" s="177"/>
      <c r="L54" s="178"/>
      <c r="M54" s="38"/>
      <c r="N54" s="38"/>
      <c r="O54" s="40"/>
      <c r="P54" s="40"/>
      <c r="Q54" s="41"/>
      <c r="R54" s="41"/>
      <c r="S54" s="42"/>
      <c r="T54" s="52"/>
      <c r="U54" s="26"/>
      <c r="V54" s="151"/>
      <c r="W54" s="11"/>
      <c r="X54" s="153"/>
      <c r="Y54" s="36">
        <f t="shared" si="2"/>
        <v>0</v>
      </c>
      <c r="Z54" s="12">
        <v>32990</v>
      </c>
    </row>
    <row r="55" spans="1:26" s="5" customFormat="1" ht="15" customHeight="1" x14ac:dyDescent="0.25">
      <c r="A55" s="72" t="s">
        <v>9</v>
      </c>
      <c r="B55" s="73" t="s">
        <v>61</v>
      </c>
      <c r="C55" s="74" t="str">
        <f t="shared" si="0"/>
        <v>AB0021148197</v>
      </c>
      <c r="D55" s="75" t="s">
        <v>62</v>
      </c>
      <c r="E55" s="74">
        <v>197</v>
      </c>
      <c r="F55" s="98" t="str">
        <f t="shared" si="1"/>
        <v>50 - 60 кг.</v>
      </c>
      <c r="G55" s="99">
        <v>50</v>
      </c>
      <c r="H55" s="99">
        <v>60</v>
      </c>
      <c r="I55" s="76" t="s">
        <v>17</v>
      </c>
      <c r="J55" s="135" t="s">
        <v>17</v>
      </c>
      <c r="K55" s="177"/>
      <c r="L55" s="178"/>
      <c r="M55" s="38"/>
      <c r="N55" s="38"/>
      <c r="O55" s="40"/>
      <c r="P55" s="40"/>
      <c r="Q55" s="41"/>
      <c r="R55" s="41"/>
      <c r="S55" s="42"/>
      <c r="T55" s="52"/>
      <c r="U55" s="26"/>
      <c r="V55" s="151"/>
      <c r="W55" s="11"/>
      <c r="X55" s="153"/>
      <c r="Y55" s="36">
        <f t="shared" si="2"/>
        <v>0</v>
      </c>
      <c r="Z55" s="12">
        <v>32990</v>
      </c>
    </row>
    <row r="56" spans="1:26" s="5" customFormat="1" ht="15" customHeight="1" x14ac:dyDescent="0.25">
      <c r="A56" s="72" t="s">
        <v>9</v>
      </c>
      <c r="B56" s="73" t="s">
        <v>61</v>
      </c>
      <c r="C56" s="74" t="str">
        <f t="shared" si="0"/>
        <v>AB0021148202</v>
      </c>
      <c r="D56" s="75" t="s">
        <v>62</v>
      </c>
      <c r="E56" s="74">
        <v>202</v>
      </c>
      <c r="F56" s="98" t="str">
        <f t="shared" si="1"/>
        <v>60 - 70 кг.</v>
      </c>
      <c r="G56" s="99">
        <v>60</v>
      </c>
      <c r="H56" s="99">
        <v>70</v>
      </c>
      <c r="I56" s="76" t="s">
        <v>17</v>
      </c>
      <c r="J56" s="135" t="s">
        <v>17</v>
      </c>
      <c r="K56" s="177"/>
      <c r="L56" s="178"/>
      <c r="M56" s="38"/>
      <c r="N56" s="38"/>
      <c r="O56" s="40"/>
      <c r="P56" s="40"/>
      <c r="Q56" s="41"/>
      <c r="R56" s="41"/>
      <c r="S56" s="42"/>
      <c r="T56" s="52"/>
      <c r="U56" s="26"/>
      <c r="V56" s="151"/>
      <c r="W56" s="11"/>
      <c r="X56" s="153"/>
      <c r="Y56" s="36">
        <f t="shared" si="2"/>
        <v>0</v>
      </c>
      <c r="Z56" s="12">
        <v>32990</v>
      </c>
    </row>
    <row r="57" spans="1:26" s="5" customFormat="1" ht="15.75" thickBot="1" x14ac:dyDescent="0.3">
      <c r="A57" s="108" t="s">
        <v>9</v>
      </c>
      <c r="B57" s="109" t="s">
        <v>61</v>
      </c>
      <c r="C57" s="110" t="str">
        <f t="shared" si="0"/>
        <v>AB0021148207</v>
      </c>
      <c r="D57" s="111" t="s">
        <v>62</v>
      </c>
      <c r="E57" s="110">
        <v>207</v>
      </c>
      <c r="F57" s="112" t="str">
        <f>G57&amp;" - "&amp;H57&amp;" кг."</f>
        <v>70 - 80 кг.</v>
      </c>
      <c r="G57" s="113">
        <v>70</v>
      </c>
      <c r="H57" s="113">
        <v>80</v>
      </c>
      <c r="I57" s="114" t="s">
        <v>17</v>
      </c>
      <c r="J57" s="138" t="s">
        <v>17</v>
      </c>
      <c r="K57" s="177"/>
      <c r="L57" s="178"/>
      <c r="M57" s="173"/>
      <c r="N57" s="173"/>
      <c r="O57" s="129"/>
      <c r="P57" s="129"/>
      <c r="Q57" s="174"/>
      <c r="R57" s="174"/>
      <c r="S57" s="175"/>
      <c r="T57" s="176"/>
      <c r="U57" s="115"/>
      <c r="V57" s="152"/>
      <c r="W57" s="116"/>
      <c r="X57" s="154"/>
      <c r="Y57" s="117">
        <f t="shared" si="2"/>
        <v>0</v>
      </c>
      <c r="Z57" s="118">
        <v>32990</v>
      </c>
    </row>
    <row r="58" spans="1:26" s="5" customFormat="1" ht="15" customHeight="1" x14ac:dyDescent="0.25">
      <c r="A58" s="28" t="s">
        <v>9</v>
      </c>
      <c r="B58" s="29" t="s">
        <v>63</v>
      </c>
      <c r="C58" s="30" t="str">
        <f t="shared" si="0"/>
        <v>AB0021202207</v>
      </c>
      <c r="D58" s="31" t="s">
        <v>64</v>
      </c>
      <c r="E58" s="30">
        <v>207</v>
      </c>
      <c r="F58" s="119" t="str">
        <f>G58&amp;" - "&amp;H58&amp;" кг."</f>
        <v>105 - 115 кг.</v>
      </c>
      <c r="G58" s="120">
        <v>105</v>
      </c>
      <c r="H58" s="120">
        <v>115</v>
      </c>
      <c r="I58" s="33" t="s">
        <v>17</v>
      </c>
      <c r="J58" s="139"/>
      <c r="K58" s="179"/>
      <c r="L58" s="180"/>
      <c r="M58" s="121" t="s">
        <v>99</v>
      </c>
      <c r="N58" s="121" t="s">
        <v>99</v>
      </c>
      <c r="O58" s="121" t="s">
        <v>99</v>
      </c>
      <c r="P58" s="121" t="s">
        <v>99</v>
      </c>
      <c r="Q58" s="121" t="s">
        <v>99</v>
      </c>
      <c r="R58" s="121" t="s">
        <v>99</v>
      </c>
      <c r="S58" s="121" t="s">
        <v>99</v>
      </c>
      <c r="T58" s="170" t="s">
        <v>99</v>
      </c>
      <c r="U58" s="53"/>
      <c r="V58" s="151"/>
      <c r="W58" s="32"/>
      <c r="X58" s="153"/>
      <c r="Y58" s="34">
        <f>K58</f>
        <v>0</v>
      </c>
      <c r="Z58" s="35">
        <v>36990</v>
      </c>
    </row>
    <row r="59" spans="1:26" s="5" customFormat="1" ht="15" customHeight="1" x14ac:dyDescent="0.25">
      <c r="A59" s="22" t="s">
        <v>9</v>
      </c>
      <c r="B59" s="13" t="s">
        <v>65</v>
      </c>
      <c r="C59" s="9" t="str">
        <f t="shared" si="0"/>
        <v>AB0021200187</v>
      </c>
      <c r="D59" s="6" t="s">
        <v>66</v>
      </c>
      <c r="E59" s="9">
        <v>187</v>
      </c>
      <c r="F59" s="104" t="str">
        <f>G59&amp;" - "&amp;H59&amp;" кг."</f>
        <v>70 - 80 кг.</v>
      </c>
      <c r="G59" s="105">
        <v>70</v>
      </c>
      <c r="H59" s="105">
        <v>80</v>
      </c>
      <c r="I59" s="21" t="s">
        <v>17</v>
      </c>
      <c r="J59" s="140"/>
      <c r="K59" s="177"/>
      <c r="L59" s="178"/>
      <c r="M59" s="39" t="s">
        <v>99</v>
      </c>
      <c r="N59" s="39" t="s">
        <v>99</v>
      </c>
      <c r="O59" s="39" t="s">
        <v>99</v>
      </c>
      <c r="P59" s="39" t="s">
        <v>99</v>
      </c>
      <c r="Q59" s="39" t="s">
        <v>99</v>
      </c>
      <c r="R59" s="39" t="s">
        <v>99</v>
      </c>
      <c r="S59" s="39" t="s">
        <v>99</v>
      </c>
      <c r="T59" s="171" t="s">
        <v>99</v>
      </c>
      <c r="U59" s="26"/>
      <c r="V59" s="151"/>
      <c r="W59" s="11"/>
      <c r="X59" s="153"/>
      <c r="Y59" s="36">
        <f t="shared" ref="Y59:Y85" si="10">K59</f>
        <v>0</v>
      </c>
      <c r="Z59" s="12">
        <v>36990</v>
      </c>
    </row>
    <row r="60" spans="1:26" s="5" customFormat="1" ht="15" customHeight="1" x14ac:dyDescent="0.25">
      <c r="A60" s="22" t="s">
        <v>9</v>
      </c>
      <c r="B60" s="13" t="s">
        <v>65</v>
      </c>
      <c r="C60" s="9" t="str">
        <f t="shared" si="0"/>
        <v>AB0021200202</v>
      </c>
      <c r="D60" s="6" t="s">
        <v>66</v>
      </c>
      <c r="E60" s="9">
        <v>202</v>
      </c>
      <c r="F60" s="104" t="str">
        <f t="shared" ref="F60:F66" si="11">G60&amp;" - "&amp;H60&amp;" кг."</f>
        <v>85 - 95 кг.</v>
      </c>
      <c r="G60" s="105">
        <v>85</v>
      </c>
      <c r="H60" s="105">
        <v>95</v>
      </c>
      <c r="I60" s="21" t="s">
        <v>17</v>
      </c>
      <c r="J60" s="141"/>
      <c r="K60" s="177"/>
      <c r="L60" s="178"/>
      <c r="M60" s="39" t="s">
        <v>99</v>
      </c>
      <c r="N60" s="39" t="s">
        <v>99</v>
      </c>
      <c r="O60" s="39" t="s">
        <v>99</v>
      </c>
      <c r="P60" s="39" t="s">
        <v>99</v>
      </c>
      <c r="Q60" s="39" t="s">
        <v>99</v>
      </c>
      <c r="R60" s="39" t="s">
        <v>99</v>
      </c>
      <c r="S60" s="39" t="s">
        <v>99</v>
      </c>
      <c r="T60" s="171" t="s">
        <v>99</v>
      </c>
      <c r="U60" s="26"/>
      <c r="V60" s="151"/>
      <c r="W60" s="11"/>
      <c r="X60" s="153"/>
      <c r="Y60" s="36">
        <f t="shared" si="10"/>
        <v>0</v>
      </c>
      <c r="Z60" s="12">
        <v>36990</v>
      </c>
    </row>
    <row r="61" spans="1:26" s="5" customFormat="1" ht="15" customHeight="1" x14ac:dyDescent="0.25">
      <c r="A61" s="22" t="s">
        <v>9</v>
      </c>
      <c r="B61" s="13" t="s">
        <v>65</v>
      </c>
      <c r="C61" s="9" t="str">
        <f t="shared" si="0"/>
        <v>AB0021200207</v>
      </c>
      <c r="D61" s="6" t="s">
        <v>66</v>
      </c>
      <c r="E61" s="9">
        <v>207</v>
      </c>
      <c r="F61" s="104" t="str">
        <f t="shared" si="11"/>
        <v>95 - 105 кг.</v>
      </c>
      <c r="G61" s="105">
        <v>95</v>
      </c>
      <c r="H61" s="105">
        <v>105</v>
      </c>
      <c r="I61" s="21" t="s">
        <v>17</v>
      </c>
      <c r="J61" s="141"/>
      <c r="K61" s="177"/>
      <c r="L61" s="178"/>
      <c r="M61" s="39" t="s">
        <v>99</v>
      </c>
      <c r="N61" s="39" t="s">
        <v>99</v>
      </c>
      <c r="O61" s="39" t="s">
        <v>99</v>
      </c>
      <c r="P61" s="39" t="s">
        <v>99</v>
      </c>
      <c r="Q61" s="39" t="s">
        <v>99</v>
      </c>
      <c r="R61" s="39" t="s">
        <v>99</v>
      </c>
      <c r="S61" s="39" t="s">
        <v>99</v>
      </c>
      <c r="T61" s="171" t="s">
        <v>99</v>
      </c>
      <c r="U61" s="26"/>
      <c r="V61" s="151"/>
      <c r="W61" s="11"/>
      <c r="X61" s="153"/>
      <c r="Y61" s="36">
        <f t="shared" si="10"/>
        <v>0</v>
      </c>
      <c r="Z61" s="12">
        <v>36990</v>
      </c>
    </row>
    <row r="62" spans="1:26" s="5" customFormat="1" ht="15" customHeight="1" x14ac:dyDescent="0.25">
      <c r="A62" s="22" t="s">
        <v>9</v>
      </c>
      <c r="B62" s="13" t="s">
        <v>67</v>
      </c>
      <c r="C62" s="9" t="str">
        <f t="shared" si="0"/>
        <v>AB0021192187</v>
      </c>
      <c r="D62" s="6" t="s">
        <v>68</v>
      </c>
      <c r="E62" s="9">
        <v>187</v>
      </c>
      <c r="F62" s="104" t="str">
        <f t="shared" si="11"/>
        <v>60 - 70 кг.</v>
      </c>
      <c r="G62" s="105">
        <v>60</v>
      </c>
      <c r="H62" s="105">
        <v>70</v>
      </c>
      <c r="I62" s="21" t="s">
        <v>17</v>
      </c>
      <c r="J62" s="141"/>
      <c r="K62" s="177"/>
      <c r="L62" s="178"/>
      <c r="M62" s="39" t="s">
        <v>99</v>
      </c>
      <c r="N62" s="39" t="s">
        <v>99</v>
      </c>
      <c r="O62" s="39" t="s">
        <v>99</v>
      </c>
      <c r="P62" s="39" t="s">
        <v>99</v>
      </c>
      <c r="Q62" s="39" t="s">
        <v>99</v>
      </c>
      <c r="R62" s="39" t="s">
        <v>99</v>
      </c>
      <c r="S62" s="39" t="s">
        <v>99</v>
      </c>
      <c r="T62" s="171" t="s">
        <v>99</v>
      </c>
      <c r="U62" s="26"/>
      <c r="V62" s="151"/>
      <c r="W62" s="11"/>
      <c r="X62" s="153"/>
      <c r="Y62" s="36">
        <f t="shared" si="10"/>
        <v>0</v>
      </c>
      <c r="Z62" s="12">
        <v>36990</v>
      </c>
    </row>
    <row r="63" spans="1:26" s="5" customFormat="1" ht="15" customHeight="1" x14ac:dyDescent="0.25">
      <c r="A63" s="22" t="s">
        <v>9</v>
      </c>
      <c r="B63" s="13" t="s">
        <v>67</v>
      </c>
      <c r="C63" s="9" t="str">
        <f t="shared" si="0"/>
        <v>AB0021192192</v>
      </c>
      <c r="D63" s="6" t="s">
        <v>68</v>
      </c>
      <c r="E63" s="9">
        <v>192</v>
      </c>
      <c r="F63" s="104" t="str">
        <f t="shared" si="11"/>
        <v>60 - 70 кг.</v>
      </c>
      <c r="G63" s="105">
        <v>60</v>
      </c>
      <c r="H63" s="105">
        <v>70</v>
      </c>
      <c r="I63" s="21" t="s">
        <v>17</v>
      </c>
      <c r="J63" s="141"/>
      <c r="K63" s="177"/>
      <c r="L63" s="178"/>
      <c r="M63" s="39" t="s">
        <v>99</v>
      </c>
      <c r="N63" s="39" t="s">
        <v>99</v>
      </c>
      <c r="O63" s="39" t="s">
        <v>99</v>
      </c>
      <c r="P63" s="39" t="s">
        <v>99</v>
      </c>
      <c r="Q63" s="39" t="s">
        <v>99</v>
      </c>
      <c r="R63" s="39" t="s">
        <v>99</v>
      </c>
      <c r="S63" s="39" t="s">
        <v>99</v>
      </c>
      <c r="T63" s="171" t="s">
        <v>99</v>
      </c>
      <c r="U63" s="26"/>
      <c r="V63" s="151"/>
      <c r="W63" s="11"/>
      <c r="X63" s="153"/>
      <c r="Y63" s="36">
        <f t="shared" si="10"/>
        <v>0</v>
      </c>
      <c r="Z63" s="12">
        <v>36990</v>
      </c>
    </row>
    <row r="64" spans="1:26" s="5" customFormat="1" ht="15" customHeight="1" x14ac:dyDescent="0.25">
      <c r="A64" s="22" t="s">
        <v>9</v>
      </c>
      <c r="B64" s="13" t="s">
        <v>67</v>
      </c>
      <c r="C64" s="9" t="str">
        <f t="shared" si="0"/>
        <v>AB0021192197</v>
      </c>
      <c r="D64" s="6" t="s">
        <v>68</v>
      </c>
      <c r="E64" s="9">
        <v>197</v>
      </c>
      <c r="F64" s="104" t="str">
        <f t="shared" si="11"/>
        <v>70 - 80 кг.</v>
      </c>
      <c r="G64" s="105">
        <v>70</v>
      </c>
      <c r="H64" s="105">
        <v>80</v>
      </c>
      <c r="I64" s="21" t="s">
        <v>17</v>
      </c>
      <c r="J64" s="141"/>
      <c r="K64" s="177"/>
      <c r="L64" s="178"/>
      <c r="M64" s="39" t="s">
        <v>99</v>
      </c>
      <c r="N64" s="39" t="s">
        <v>99</v>
      </c>
      <c r="O64" s="39" t="s">
        <v>99</v>
      </c>
      <c r="P64" s="39" t="s">
        <v>99</v>
      </c>
      <c r="Q64" s="39" t="s">
        <v>99</v>
      </c>
      <c r="R64" s="39" t="s">
        <v>99</v>
      </c>
      <c r="S64" s="39" t="s">
        <v>99</v>
      </c>
      <c r="T64" s="171" t="s">
        <v>99</v>
      </c>
      <c r="U64" s="26"/>
      <c r="V64" s="151"/>
      <c r="W64" s="11"/>
      <c r="X64" s="153"/>
      <c r="Y64" s="36">
        <f t="shared" si="10"/>
        <v>0</v>
      </c>
      <c r="Z64" s="12">
        <v>36990</v>
      </c>
    </row>
    <row r="65" spans="1:26" s="5" customFormat="1" ht="15" customHeight="1" x14ac:dyDescent="0.25">
      <c r="A65" s="22" t="s">
        <v>9</v>
      </c>
      <c r="B65" s="13" t="s">
        <v>67</v>
      </c>
      <c r="C65" s="9" t="str">
        <f t="shared" si="0"/>
        <v>AB0021192202</v>
      </c>
      <c r="D65" s="6" t="s">
        <v>68</v>
      </c>
      <c r="E65" s="9">
        <v>202</v>
      </c>
      <c r="F65" s="104" t="str">
        <f t="shared" si="11"/>
        <v>75 - 85 кг.</v>
      </c>
      <c r="G65" s="105">
        <v>75</v>
      </c>
      <c r="H65" s="105">
        <v>85</v>
      </c>
      <c r="I65" s="21" t="s">
        <v>17</v>
      </c>
      <c r="J65" s="141"/>
      <c r="K65" s="177"/>
      <c r="L65" s="178"/>
      <c r="M65" s="39" t="s">
        <v>99</v>
      </c>
      <c r="N65" s="39" t="s">
        <v>99</v>
      </c>
      <c r="O65" s="39" t="s">
        <v>99</v>
      </c>
      <c r="P65" s="39" t="s">
        <v>99</v>
      </c>
      <c r="Q65" s="39" t="s">
        <v>99</v>
      </c>
      <c r="R65" s="39" t="s">
        <v>99</v>
      </c>
      <c r="S65" s="39" t="s">
        <v>99</v>
      </c>
      <c r="T65" s="171" t="s">
        <v>99</v>
      </c>
      <c r="U65" s="26"/>
      <c r="V65" s="151"/>
      <c r="W65" s="11"/>
      <c r="X65" s="153"/>
      <c r="Y65" s="36">
        <f t="shared" si="10"/>
        <v>0</v>
      </c>
      <c r="Z65" s="12">
        <v>36990</v>
      </c>
    </row>
    <row r="66" spans="1:26" s="5" customFormat="1" ht="15" customHeight="1" x14ac:dyDescent="0.25">
      <c r="A66" s="22" t="s">
        <v>9</v>
      </c>
      <c r="B66" s="13" t="s">
        <v>67</v>
      </c>
      <c r="C66" s="9" t="str">
        <f t="shared" si="0"/>
        <v>AB0021192207</v>
      </c>
      <c r="D66" s="6" t="s">
        <v>68</v>
      </c>
      <c r="E66" s="9">
        <v>207</v>
      </c>
      <c r="F66" s="104" t="str">
        <f t="shared" si="11"/>
        <v>85 - 95 кг.</v>
      </c>
      <c r="G66" s="105">
        <v>85</v>
      </c>
      <c r="H66" s="105">
        <v>95</v>
      </c>
      <c r="I66" s="21" t="s">
        <v>17</v>
      </c>
      <c r="J66" s="141"/>
      <c r="K66" s="177"/>
      <c r="L66" s="178"/>
      <c r="M66" s="39" t="s">
        <v>99</v>
      </c>
      <c r="N66" s="39" t="s">
        <v>99</v>
      </c>
      <c r="O66" s="39" t="s">
        <v>99</v>
      </c>
      <c r="P66" s="39" t="s">
        <v>99</v>
      </c>
      <c r="Q66" s="39" t="s">
        <v>99</v>
      </c>
      <c r="R66" s="39" t="s">
        <v>99</v>
      </c>
      <c r="S66" s="39" t="s">
        <v>99</v>
      </c>
      <c r="T66" s="171" t="s">
        <v>99</v>
      </c>
      <c r="U66" s="26"/>
      <c r="V66" s="151"/>
      <c r="W66" s="11"/>
      <c r="X66" s="153"/>
      <c r="Y66" s="36">
        <f t="shared" si="10"/>
        <v>0</v>
      </c>
      <c r="Z66" s="12">
        <v>36990</v>
      </c>
    </row>
    <row r="67" spans="1:26" s="5" customFormat="1" ht="15" customHeight="1" x14ac:dyDescent="0.25">
      <c r="A67" s="22" t="s">
        <v>9</v>
      </c>
      <c r="B67" s="13" t="s">
        <v>69</v>
      </c>
      <c r="C67" s="9" t="str">
        <f t="shared" si="0"/>
        <v>AB0021198187</v>
      </c>
      <c r="D67" s="6" t="s">
        <v>70</v>
      </c>
      <c r="E67" s="9">
        <v>187</v>
      </c>
      <c r="F67" s="104" t="str">
        <f t="shared" ref="F67:F72" si="12">G67&amp;" - "&amp;H67&amp;" кг."</f>
        <v>50 - 60 кг.</v>
      </c>
      <c r="G67" s="105">
        <v>50</v>
      </c>
      <c r="H67" s="105">
        <v>60</v>
      </c>
      <c r="I67" s="21" t="s">
        <v>17</v>
      </c>
      <c r="J67" s="141"/>
      <c r="K67" s="177"/>
      <c r="L67" s="178"/>
      <c r="M67" s="39" t="s">
        <v>99</v>
      </c>
      <c r="N67" s="39" t="s">
        <v>99</v>
      </c>
      <c r="O67" s="39" t="s">
        <v>99</v>
      </c>
      <c r="P67" s="39" t="s">
        <v>99</v>
      </c>
      <c r="Q67" s="39" t="s">
        <v>99</v>
      </c>
      <c r="R67" s="39" t="s">
        <v>99</v>
      </c>
      <c r="S67" s="39" t="s">
        <v>99</v>
      </c>
      <c r="T67" s="171" t="s">
        <v>99</v>
      </c>
      <c r="U67" s="26"/>
      <c r="V67" s="151"/>
      <c r="W67" s="11"/>
      <c r="X67" s="153"/>
      <c r="Y67" s="36">
        <f t="shared" si="10"/>
        <v>0</v>
      </c>
      <c r="Z67" s="12">
        <v>36990</v>
      </c>
    </row>
    <row r="68" spans="1:26" s="5" customFormat="1" ht="15" customHeight="1" x14ac:dyDescent="0.25">
      <c r="A68" s="22" t="s">
        <v>9</v>
      </c>
      <c r="B68" s="13" t="s">
        <v>69</v>
      </c>
      <c r="C68" s="9" t="str">
        <f t="shared" si="0"/>
        <v>AB0021198192</v>
      </c>
      <c r="D68" s="6" t="s">
        <v>70</v>
      </c>
      <c r="E68" s="9">
        <v>192</v>
      </c>
      <c r="F68" s="104" t="str">
        <f t="shared" si="12"/>
        <v>50 - 60 кг.</v>
      </c>
      <c r="G68" s="105">
        <v>50</v>
      </c>
      <c r="H68" s="105">
        <v>60</v>
      </c>
      <c r="I68" s="21" t="s">
        <v>17</v>
      </c>
      <c r="J68" s="141"/>
      <c r="K68" s="177"/>
      <c r="L68" s="178"/>
      <c r="M68" s="39" t="s">
        <v>99</v>
      </c>
      <c r="N68" s="39" t="s">
        <v>99</v>
      </c>
      <c r="O68" s="39" t="s">
        <v>99</v>
      </c>
      <c r="P68" s="39" t="s">
        <v>99</v>
      </c>
      <c r="Q68" s="39" t="s">
        <v>99</v>
      </c>
      <c r="R68" s="39" t="s">
        <v>99</v>
      </c>
      <c r="S68" s="39" t="s">
        <v>99</v>
      </c>
      <c r="T68" s="171" t="s">
        <v>99</v>
      </c>
      <c r="U68" s="26"/>
      <c r="V68" s="151"/>
      <c r="W68" s="11"/>
      <c r="X68" s="153"/>
      <c r="Y68" s="36">
        <f t="shared" si="10"/>
        <v>0</v>
      </c>
      <c r="Z68" s="12">
        <v>36990</v>
      </c>
    </row>
    <row r="69" spans="1:26" s="5" customFormat="1" ht="15" customHeight="1" x14ac:dyDescent="0.25">
      <c r="A69" s="22" t="s">
        <v>9</v>
      </c>
      <c r="B69" s="13" t="s">
        <v>69</v>
      </c>
      <c r="C69" s="9" t="str">
        <f t="shared" si="0"/>
        <v>AB0021198197</v>
      </c>
      <c r="D69" s="6" t="s">
        <v>70</v>
      </c>
      <c r="E69" s="9">
        <v>197</v>
      </c>
      <c r="F69" s="104" t="str">
        <f t="shared" si="12"/>
        <v>60 - 70 кг.</v>
      </c>
      <c r="G69" s="105">
        <v>60</v>
      </c>
      <c r="H69" s="105">
        <v>70</v>
      </c>
      <c r="I69" s="21" t="s">
        <v>17</v>
      </c>
      <c r="J69" s="141"/>
      <c r="K69" s="177"/>
      <c r="L69" s="178"/>
      <c r="M69" s="39" t="s">
        <v>99</v>
      </c>
      <c r="N69" s="39" t="s">
        <v>99</v>
      </c>
      <c r="O69" s="39" t="s">
        <v>99</v>
      </c>
      <c r="P69" s="39" t="s">
        <v>99</v>
      </c>
      <c r="Q69" s="39" t="s">
        <v>99</v>
      </c>
      <c r="R69" s="39" t="s">
        <v>99</v>
      </c>
      <c r="S69" s="39" t="s">
        <v>99</v>
      </c>
      <c r="T69" s="171" t="s">
        <v>99</v>
      </c>
      <c r="U69" s="26"/>
      <c r="V69" s="151"/>
      <c r="W69" s="11"/>
      <c r="X69" s="153"/>
      <c r="Y69" s="36">
        <f t="shared" si="10"/>
        <v>0</v>
      </c>
      <c r="Z69" s="12">
        <v>36990</v>
      </c>
    </row>
    <row r="70" spans="1:26" s="5" customFormat="1" ht="15" customHeight="1" x14ac:dyDescent="0.25">
      <c r="A70" s="22" t="s">
        <v>9</v>
      </c>
      <c r="B70" s="13" t="s">
        <v>69</v>
      </c>
      <c r="C70" s="9" t="str">
        <f t="shared" si="0"/>
        <v>AB0021198202</v>
      </c>
      <c r="D70" s="6" t="s">
        <v>70</v>
      </c>
      <c r="E70" s="9">
        <v>202</v>
      </c>
      <c r="F70" s="104" t="str">
        <f t="shared" si="12"/>
        <v>65 - 75 кг.</v>
      </c>
      <c r="G70" s="105">
        <v>65</v>
      </c>
      <c r="H70" s="105">
        <v>75</v>
      </c>
      <c r="I70" s="21" t="s">
        <v>17</v>
      </c>
      <c r="J70" s="141"/>
      <c r="K70" s="177"/>
      <c r="L70" s="178"/>
      <c r="M70" s="39" t="s">
        <v>99</v>
      </c>
      <c r="N70" s="39" t="s">
        <v>99</v>
      </c>
      <c r="O70" s="39" t="s">
        <v>99</v>
      </c>
      <c r="P70" s="39" t="s">
        <v>99</v>
      </c>
      <c r="Q70" s="39" t="s">
        <v>99</v>
      </c>
      <c r="R70" s="39" t="s">
        <v>99</v>
      </c>
      <c r="S70" s="39" t="s">
        <v>99</v>
      </c>
      <c r="T70" s="171" t="s">
        <v>99</v>
      </c>
      <c r="U70" s="26"/>
      <c r="V70" s="151"/>
      <c r="W70" s="11"/>
      <c r="X70" s="153"/>
      <c r="Y70" s="36">
        <f t="shared" si="10"/>
        <v>0</v>
      </c>
      <c r="Z70" s="12">
        <v>36990</v>
      </c>
    </row>
    <row r="71" spans="1:26" s="5" customFormat="1" ht="15" customHeight="1" x14ac:dyDescent="0.25">
      <c r="A71" s="22" t="s">
        <v>9</v>
      </c>
      <c r="B71" s="13" t="s">
        <v>69</v>
      </c>
      <c r="C71" s="9" t="str">
        <f t="shared" si="0"/>
        <v>AB0021198207</v>
      </c>
      <c r="D71" s="6" t="s">
        <v>70</v>
      </c>
      <c r="E71" s="9">
        <v>207</v>
      </c>
      <c r="F71" s="104" t="str">
        <f t="shared" si="12"/>
        <v>75 - 85 кг.</v>
      </c>
      <c r="G71" s="105">
        <v>75</v>
      </c>
      <c r="H71" s="105">
        <v>85</v>
      </c>
      <c r="I71" s="21" t="s">
        <v>17</v>
      </c>
      <c r="J71" s="140"/>
      <c r="K71" s="177"/>
      <c r="L71" s="178"/>
      <c r="M71" s="39" t="s">
        <v>99</v>
      </c>
      <c r="N71" s="39" t="s">
        <v>99</v>
      </c>
      <c r="O71" s="39" t="s">
        <v>99</v>
      </c>
      <c r="P71" s="39" t="s">
        <v>99</v>
      </c>
      <c r="Q71" s="39" t="s">
        <v>99</v>
      </c>
      <c r="R71" s="39" t="s">
        <v>99</v>
      </c>
      <c r="S71" s="39" t="s">
        <v>99</v>
      </c>
      <c r="T71" s="171" t="s">
        <v>99</v>
      </c>
      <c r="U71" s="26"/>
      <c r="V71" s="151"/>
      <c r="W71" s="11"/>
      <c r="X71" s="153"/>
      <c r="Y71" s="36">
        <f t="shared" si="10"/>
        <v>0</v>
      </c>
      <c r="Z71" s="12">
        <v>36990</v>
      </c>
    </row>
    <row r="72" spans="1:26" s="5" customFormat="1" ht="15" customHeight="1" x14ac:dyDescent="0.25">
      <c r="A72" s="86" t="s">
        <v>9</v>
      </c>
      <c r="B72" s="87" t="s">
        <v>71</v>
      </c>
      <c r="C72" s="88" t="str">
        <f t="shared" si="0"/>
        <v>AB0021216207</v>
      </c>
      <c r="D72" s="89" t="s">
        <v>72</v>
      </c>
      <c r="E72" s="88">
        <v>207</v>
      </c>
      <c r="F72" s="106" t="str">
        <f t="shared" si="12"/>
        <v>105 - 115 кг.</v>
      </c>
      <c r="G72" s="107">
        <v>105</v>
      </c>
      <c r="H72" s="107">
        <v>115</v>
      </c>
      <c r="I72" s="90" t="s">
        <v>17</v>
      </c>
      <c r="J72" s="142"/>
      <c r="K72" s="177"/>
      <c r="L72" s="178"/>
      <c r="M72" s="39" t="s">
        <v>99</v>
      </c>
      <c r="N72" s="39" t="s">
        <v>99</v>
      </c>
      <c r="O72" s="39" t="s">
        <v>99</v>
      </c>
      <c r="P72" s="39" t="s">
        <v>99</v>
      </c>
      <c r="Q72" s="39" t="s">
        <v>99</v>
      </c>
      <c r="R72" s="39" t="s">
        <v>99</v>
      </c>
      <c r="S72" s="39" t="s">
        <v>99</v>
      </c>
      <c r="T72" s="171" t="s">
        <v>99</v>
      </c>
      <c r="U72" s="26"/>
      <c r="V72" s="151"/>
      <c r="W72" s="11"/>
      <c r="X72" s="153"/>
      <c r="Y72" s="36">
        <f t="shared" si="10"/>
        <v>0</v>
      </c>
      <c r="Z72" s="12">
        <v>36990</v>
      </c>
    </row>
    <row r="73" spans="1:26" s="5" customFormat="1" ht="15" customHeight="1" x14ac:dyDescent="0.25">
      <c r="A73" s="86" t="s">
        <v>9</v>
      </c>
      <c r="B73" s="87" t="s">
        <v>73</v>
      </c>
      <c r="C73" s="88" t="str">
        <f t="shared" si="0"/>
        <v>AB0021218187</v>
      </c>
      <c r="D73" s="89" t="s">
        <v>74</v>
      </c>
      <c r="E73" s="88">
        <v>187</v>
      </c>
      <c r="F73" s="106" t="str">
        <f t="shared" ref="F73:F79" si="13">G73&amp;" - "&amp;H73&amp;" кг."</f>
        <v>70 - 80 кг.</v>
      </c>
      <c r="G73" s="107">
        <v>70</v>
      </c>
      <c r="H73" s="107">
        <v>80</v>
      </c>
      <c r="I73" s="90" t="s">
        <v>17</v>
      </c>
      <c r="J73" s="143"/>
      <c r="K73" s="177"/>
      <c r="L73" s="178"/>
      <c r="M73" s="39" t="s">
        <v>99</v>
      </c>
      <c r="N73" s="39" t="s">
        <v>99</v>
      </c>
      <c r="O73" s="39" t="s">
        <v>99</v>
      </c>
      <c r="P73" s="39" t="s">
        <v>99</v>
      </c>
      <c r="Q73" s="39" t="s">
        <v>99</v>
      </c>
      <c r="R73" s="39" t="s">
        <v>99</v>
      </c>
      <c r="S73" s="39" t="s">
        <v>99</v>
      </c>
      <c r="T73" s="171" t="s">
        <v>99</v>
      </c>
      <c r="U73" s="26"/>
      <c r="V73" s="151"/>
      <c r="W73" s="11"/>
      <c r="X73" s="153"/>
      <c r="Y73" s="36">
        <f t="shared" si="10"/>
        <v>0</v>
      </c>
      <c r="Z73" s="12">
        <v>36990</v>
      </c>
    </row>
    <row r="74" spans="1:26" s="5" customFormat="1" ht="15" customHeight="1" x14ac:dyDescent="0.25">
      <c r="A74" s="86" t="s">
        <v>9</v>
      </c>
      <c r="B74" s="87" t="s">
        <v>73</v>
      </c>
      <c r="C74" s="88" t="str">
        <f t="shared" si="0"/>
        <v>AB0021218202</v>
      </c>
      <c r="D74" s="89" t="s">
        <v>74</v>
      </c>
      <c r="E74" s="88">
        <v>202</v>
      </c>
      <c r="F74" s="106" t="str">
        <f t="shared" si="13"/>
        <v>85 - 95 кг.</v>
      </c>
      <c r="G74" s="107">
        <v>85</v>
      </c>
      <c r="H74" s="107">
        <v>95</v>
      </c>
      <c r="I74" s="90" t="s">
        <v>17</v>
      </c>
      <c r="J74" s="143"/>
      <c r="K74" s="177"/>
      <c r="L74" s="178"/>
      <c r="M74" s="39" t="s">
        <v>99</v>
      </c>
      <c r="N74" s="39" t="s">
        <v>99</v>
      </c>
      <c r="O74" s="39" t="s">
        <v>99</v>
      </c>
      <c r="P74" s="39" t="s">
        <v>99</v>
      </c>
      <c r="Q74" s="39" t="s">
        <v>99</v>
      </c>
      <c r="R74" s="39" t="s">
        <v>99</v>
      </c>
      <c r="S74" s="39" t="s">
        <v>99</v>
      </c>
      <c r="T74" s="171" t="s">
        <v>99</v>
      </c>
      <c r="U74" s="26"/>
      <c r="V74" s="151"/>
      <c r="W74" s="11"/>
      <c r="X74" s="153"/>
      <c r="Y74" s="36">
        <f t="shared" si="10"/>
        <v>0</v>
      </c>
      <c r="Z74" s="12">
        <v>36990</v>
      </c>
    </row>
    <row r="75" spans="1:26" s="5" customFormat="1" ht="15" customHeight="1" x14ac:dyDescent="0.25">
      <c r="A75" s="86" t="s">
        <v>9</v>
      </c>
      <c r="B75" s="87" t="s">
        <v>73</v>
      </c>
      <c r="C75" s="88" t="str">
        <f t="shared" si="0"/>
        <v>AB0021218207</v>
      </c>
      <c r="D75" s="89" t="s">
        <v>74</v>
      </c>
      <c r="E75" s="88">
        <v>207</v>
      </c>
      <c r="F75" s="106" t="str">
        <f t="shared" si="13"/>
        <v>95 - 105 кг.</v>
      </c>
      <c r="G75" s="107">
        <v>95</v>
      </c>
      <c r="H75" s="107">
        <v>105</v>
      </c>
      <c r="I75" s="90" t="s">
        <v>17</v>
      </c>
      <c r="J75" s="143"/>
      <c r="K75" s="177"/>
      <c r="L75" s="178"/>
      <c r="M75" s="39" t="s">
        <v>99</v>
      </c>
      <c r="N75" s="39" t="s">
        <v>99</v>
      </c>
      <c r="O75" s="39" t="s">
        <v>99</v>
      </c>
      <c r="P75" s="39" t="s">
        <v>99</v>
      </c>
      <c r="Q75" s="39" t="s">
        <v>99</v>
      </c>
      <c r="R75" s="39" t="s">
        <v>99</v>
      </c>
      <c r="S75" s="39" t="s">
        <v>99</v>
      </c>
      <c r="T75" s="171" t="s">
        <v>99</v>
      </c>
      <c r="U75" s="26"/>
      <c r="V75" s="151"/>
      <c r="W75" s="11"/>
      <c r="X75" s="153"/>
      <c r="Y75" s="36">
        <f t="shared" si="10"/>
        <v>0</v>
      </c>
      <c r="Z75" s="12">
        <v>36990</v>
      </c>
    </row>
    <row r="76" spans="1:26" s="5" customFormat="1" ht="15" customHeight="1" x14ac:dyDescent="0.25">
      <c r="A76" s="86" t="s">
        <v>9</v>
      </c>
      <c r="B76" s="87" t="s">
        <v>75</v>
      </c>
      <c r="C76" s="88" t="str">
        <f t="shared" si="0"/>
        <v>AB0021214187</v>
      </c>
      <c r="D76" s="89" t="s">
        <v>76</v>
      </c>
      <c r="E76" s="88">
        <v>187</v>
      </c>
      <c r="F76" s="106" t="str">
        <f t="shared" si="13"/>
        <v>60 - 70 кг.</v>
      </c>
      <c r="G76" s="107">
        <v>60</v>
      </c>
      <c r="H76" s="107">
        <v>70</v>
      </c>
      <c r="I76" s="90" t="s">
        <v>17</v>
      </c>
      <c r="J76" s="143"/>
      <c r="K76" s="177"/>
      <c r="L76" s="178"/>
      <c r="M76" s="39" t="s">
        <v>99</v>
      </c>
      <c r="N76" s="39" t="s">
        <v>99</v>
      </c>
      <c r="O76" s="39" t="s">
        <v>99</v>
      </c>
      <c r="P76" s="39" t="s">
        <v>99</v>
      </c>
      <c r="Q76" s="39" t="s">
        <v>99</v>
      </c>
      <c r="R76" s="39" t="s">
        <v>99</v>
      </c>
      <c r="S76" s="39" t="s">
        <v>99</v>
      </c>
      <c r="T76" s="171" t="s">
        <v>99</v>
      </c>
      <c r="U76" s="26"/>
      <c r="V76" s="151"/>
      <c r="W76" s="11"/>
      <c r="X76" s="153"/>
      <c r="Y76" s="36">
        <f t="shared" si="10"/>
        <v>0</v>
      </c>
      <c r="Z76" s="12">
        <v>36990</v>
      </c>
    </row>
    <row r="77" spans="1:26" s="5" customFormat="1" ht="15" customHeight="1" x14ac:dyDescent="0.25">
      <c r="A77" s="86" t="s">
        <v>9</v>
      </c>
      <c r="B77" s="87" t="s">
        <v>75</v>
      </c>
      <c r="C77" s="88" t="str">
        <f t="shared" ref="C77:C85" si="14">LEFT(B77,9)&amp;E77</f>
        <v>AB0021214192</v>
      </c>
      <c r="D77" s="89" t="s">
        <v>76</v>
      </c>
      <c r="E77" s="88">
        <v>192</v>
      </c>
      <c r="F77" s="106" t="str">
        <f t="shared" si="13"/>
        <v>60 - 70 кг.</v>
      </c>
      <c r="G77" s="107">
        <v>60</v>
      </c>
      <c r="H77" s="107">
        <v>70</v>
      </c>
      <c r="I77" s="90" t="s">
        <v>17</v>
      </c>
      <c r="J77" s="143"/>
      <c r="K77" s="177"/>
      <c r="L77" s="178"/>
      <c r="M77" s="39" t="s">
        <v>99</v>
      </c>
      <c r="N77" s="39" t="s">
        <v>99</v>
      </c>
      <c r="O77" s="39" t="s">
        <v>99</v>
      </c>
      <c r="P77" s="39" t="s">
        <v>99</v>
      </c>
      <c r="Q77" s="39" t="s">
        <v>99</v>
      </c>
      <c r="R77" s="39" t="s">
        <v>99</v>
      </c>
      <c r="S77" s="39" t="s">
        <v>99</v>
      </c>
      <c r="T77" s="171" t="s">
        <v>99</v>
      </c>
      <c r="U77" s="26"/>
      <c r="V77" s="151"/>
      <c r="W77" s="11"/>
      <c r="X77" s="153"/>
      <c r="Y77" s="36">
        <f t="shared" si="10"/>
        <v>0</v>
      </c>
      <c r="Z77" s="12">
        <v>36990</v>
      </c>
    </row>
    <row r="78" spans="1:26" s="5" customFormat="1" ht="15" customHeight="1" x14ac:dyDescent="0.25">
      <c r="A78" s="86" t="s">
        <v>9</v>
      </c>
      <c r="B78" s="87" t="s">
        <v>75</v>
      </c>
      <c r="C78" s="88" t="str">
        <f t="shared" si="14"/>
        <v>AB0021214197</v>
      </c>
      <c r="D78" s="89" t="s">
        <v>76</v>
      </c>
      <c r="E78" s="88">
        <v>197</v>
      </c>
      <c r="F78" s="106" t="str">
        <f t="shared" si="13"/>
        <v>70 - 80 кг.</v>
      </c>
      <c r="G78" s="107">
        <v>70</v>
      </c>
      <c r="H78" s="107">
        <v>80</v>
      </c>
      <c r="I78" s="90" t="s">
        <v>17</v>
      </c>
      <c r="J78" s="143"/>
      <c r="K78" s="177"/>
      <c r="L78" s="178"/>
      <c r="M78" s="39" t="s">
        <v>99</v>
      </c>
      <c r="N78" s="39" t="s">
        <v>99</v>
      </c>
      <c r="O78" s="39" t="s">
        <v>99</v>
      </c>
      <c r="P78" s="39" t="s">
        <v>99</v>
      </c>
      <c r="Q78" s="39" t="s">
        <v>99</v>
      </c>
      <c r="R78" s="39" t="s">
        <v>99</v>
      </c>
      <c r="S78" s="39" t="s">
        <v>99</v>
      </c>
      <c r="T78" s="171" t="s">
        <v>99</v>
      </c>
      <c r="U78" s="26"/>
      <c r="V78" s="151"/>
      <c r="W78" s="11"/>
      <c r="X78" s="153"/>
      <c r="Y78" s="36">
        <f t="shared" si="10"/>
        <v>0</v>
      </c>
      <c r="Z78" s="12">
        <v>36990</v>
      </c>
    </row>
    <row r="79" spans="1:26" s="5" customFormat="1" ht="15" customHeight="1" x14ac:dyDescent="0.25">
      <c r="A79" s="86" t="s">
        <v>9</v>
      </c>
      <c r="B79" s="87" t="s">
        <v>75</v>
      </c>
      <c r="C79" s="88" t="str">
        <f t="shared" si="14"/>
        <v>AB0021214202</v>
      </c>
      <c r="D79" s="89" t="s">
        <v>76</v>
      </c>
      <c r="E79" s="88">
        <v>202</v>
      </c>
      <c r="F79" s="106" t="str">
        <f t="shared" si="13"/>
        <v>75 - 85 кг.</v>
      </c>
      <c r="G79" s="107">
        <v>75</v>
      </c>
      <c r="H79" s="107">
        <v>85</v>
      </c>
      <c r="I79" s="90" t="s">
        <v>17</v>
      </c>
      <c r="J79" s="143"/>
      <c r="K79" s="177"/>
      <c r="L79" s="178"/>
      <c r="M79" s="39" t="s">
        <v>99</v>
      </c>
      <c r="N79" s="39" t="s">
        <v>99</v>
      </c>
      <c r="O79" s="39" t="s">
        <v>99</v>
      </c>
      <c r="P79" s="39" t="s">
        <v>99</v>
      </c>
      <c r="Q79" s="39" t="s">
        <v>99</v>
      </c>
      <c r="R79" s="39" t="s">
        <v>99</v>
      </c>
      <c r="S79" s="39" t="s">
        <v>99</v>
      </c>
      <c r="T79" s="171" t="s">
        <v>99</v>
      </c>
      <c r="U79" s="26"/>
      <c r="V79" s="151"/>
      <c r="W79" s="11"/>
      <c r="X79" s="153"/>
      <c r="Y79" s="36">
        <f t="shared" si="10"/>
        <v>0</v>
      </c>
      <c r="Z79" s="12">
        <v>36990</v>
      </c>
    </row>
    <row r="80" spans="1:26" s="5" customFormat="1" ht="15" customHeight="1" x14ac:dyDescent="0.25">
      <c r="A80" s="86" t="s">
        <v>9</v>
      </c>
      <c r="B80" s="87" t="s">
        <v>75</v>
      </c>
      <c r="C80" s="88" t="str">
        <f t="shared" si="14"/>
        <v>AB0021214207</v>
      </c>
      <c r="D80" s="89" t="s">
        <v>76</v>
      </c>
      <c r="E80" s="88">
        <v>207</v>
      </c>
      <c r="F80" s="106" t="str">
        <f t="shared" ref="F80:F85" si="15">G80&amp;" - "&amp;H80&amp;" кг."</f>
        <v>85 - 95 кг.</v>
      </c>
      <c r="G80" s="107">
        <v>85</v>
      </c>
      <c r="H80" s="107">
        <v>95</v>
      </c>
      <c r="I80" s="90" t="s">
        <v>17</v>
      </c>
      <c r="J80" s="143"/>
      <c r="K80" s="177"/>
      <c r="L80" s="178"/>
      <c r="M80" s="39" t="s">
        <v>99</v>
      </c>
      <c r="N80" s="39" t="s">
        <v>99</v>
      </c>
      <c r="O80" s="39" t="s">
        <v>99</v>
      </c>
      <c r="P80" s="39" t="s">
        <v>99</v>
      </c>
      <c r="Q80" s="39" t="s">
        <v>99</v>
      </c>
      <c r="R80" s="39" t="s">
        <v>99</v>
      </c>
      <c r="S80" s="39" t="s">
        <v>99</v>
      </c>
      <c r="T80" s="171" t="s">
        <v>99</v>
      </c>
      <c r="U80" s="26"/>
      <c r="V80" s="151"/>
      <c r="W80" s="11"/>
      <c r="X80" s="153"/>
      <c r="Y80" s="36">
        <f t="shared" si="10"/>
        <v>0</v>
      </c>
      <c r="Z80" s="12">
        <v>36990</v>
      </c>
    </row>
    <row r="81" spans="1:26" s="5" customFormat="1" ht="15" customHeight="1" x14ac:dyDescent="0.25">
      <c r="A81" s="86" t="s">
        <v>9</v>
      </c>
      <c r="B81" s="87" t="s">
        <v>77</v>
      </c>
      <c r="C81" s="88" t="str">
        <f t="shared" si="14"/>
        <v>AB0021212187</v>
      </c>
      <c r="D81" s="89" t="s">
        <v>78</v>
      </c>
      <c r="E81" s="88">
        <v>187</v>
      </c>
      <c r="F81" s="106" t="str">
        <f t="shared" si="15"/>
        <v>50 - 60 кг.</v>
      </c>
      <c r="G81" s="107">
        <v>50</v>
      </c>
      <c r="H81" s="107">
        <v>60</v>
      </c>
      <c r="I81" s="90" t="s">
        <v>17</v>
      </c>
      <c r="J81" s="143"/>
      <c r="K81" s="177"/>
      <c r="L81" s="178"/>
      <c r="M81" s="39" t="s">
        <v>99</v>
      </c>
      <c r="N81" s="39" t="s">
        <v>99</v>
      </c>
      <c r="O81" s="39" t="s">
        <v>99</v>
      </c>
      <c r="P81" s="39" t="s">
        <v>99</v>
      </c>
      <c r="Q81" s="39" t="s">
        <v>99</v>
      </c>
      <c r="R81" s="39" t="s">
        <v>99</v>
      </c>
      <c r="S81" s="39" t="s">
        <v>99</v>
      </c>
      <c r="T81" s="171" t="s">
        <v>99</v>
      </c>
      <c r="U81" s="26"/>
      <c r="V81" s="151"/>
      <c r="W81" s="11"/>
      <c r="X81" s="153"/>
      <c r="Y81" s="36">
        <f t="shared" si="10"/>
        <v>0</v>
      </c>
      <c r="Z81" s="12">
        <v>36990</v>
      </c>
    </row>
    <row r="82" spans="1:26" s="5" customFormat="1" ht="15" customHeight="1" x14ac:dyDescent="0.25">
      <c r="A82" s="86" t="s">
        <v>9</v>
      </c>
      <c r="B82" s="87" t="s">
        <v>77</v>
      </c>
      <c r="C82" s="88" t="str">
        <f t="shared" si="14"/>
        <v>AB0021212192</v>
      </c>
      <c r="D82" s="89" t="s">
        <v>78</v>
      </c>
      <c r="E82" s="88">
        <v>192</v>
      </c>
      <c r="F82" s="106" t="str">
        <f t="shared" si="15"/>
        <v>50 - 60 кг.</v>
      </c>
      <c r="G82" s="107">
        <v>50</v>
      </c>
      <c r="H82" s="107">
        <v>60</v>
      </c>
      <c r="I82" s="90" t="s">
        <v>17</v>
      </c>
      <c r="J82" s="143"/>
      <c r="K82" s="177"/>
      <c r="L82" s="178"/>
      <c r="M82" s="39" t="s">
        <v>99</v>
      </c>
      <c r="N82" s="39" t="s">
        <v>99</v>
      </c>
      <c r="O82" s="39" t="s">
        <v>99</v>
      </c>
      <c r="P82" s="39" t="s">
        <v>99</v>
      </c>
      <c r="Q82" s="39" t="s">
        <v>99</v>
      </c>
      <c r="R82" s="39" t="s">
        <v>99</v>
      </c>
      <c r="S82" s="39" t="s">
        <v>99</v>
      </c>
      <c r="T82" s="171" t="s">
        <v>99</v>
      </c>
      <c r="U82" s="26"/>
      <c r="V82" s="151"/>
      <c r="W82" s="11"/>
      <c r="X82" s="153"/>
      <c r="Y82" s="36">
        <f t="shared" si="10"/>
        <v>0</v>
      </c>
      <c r="Z82" s="12">
        <v>36990</v>
      </c>
    </row>
    <row r="83" spans="1:26" s="5" customFormat="1" ht="15" customHeight="1" x14ac:dyDescent="0.25">
      <c r="A83" s="86" t="s">
        <v>9</v>
      </c>
      <c r="B83" s="87" t="s">
        <v>77</v>
      </c>
      <c r="C83" s="88" t="str">
        <f t="shared" si="14"/>
        <v>AB0021212197</v>
      </c>
      <c r="D83" s="89" t="s">
        <v>78</v>
      </c>
      <c r="E83" s="88">
        <v>197</v>
      </c>
      <c r="F83" s="106" t="str">
        <f t="shared" si="15"/>
        <v>60 - 70 кг.</v>
      </c>
      <c r="G83" s="107">
        <v>60</v>
      </c>
      <c r="H83" s="107">
        <v>70</v>
      </c>
      <c r="I83" s="90" t="s">
        <v>17</v>
      </c>
      <c r="J83" s="143"/>
      <c r="K83" s="177"/>
      <c r="L83" s="178"/>
      <c r="M83" s="39" t="s">
        <v>99</v>
      </c>
      <c r="N83" s="39" t="s">
        <v>99</v>
      </c>
      <c r="O83" s="39" t="s">
        <v>99</v>
      </c>
      <c r="P83" s="39" t="s">
        <v>99</v>
      </c>
      <c r="Q83" s="39" t="s">
        <v>99</v>
      </c>
      <c r="R83" s="39" t="s">
        <v>99</v>
      </c>
      <c r="S83" s="39" t="s">
        <v>99</v>
      </c>
      <c r="T83" s="171" t="s">
        <v>99</v>
      </c>
      <c r="U83" s="26"/>
      <c r="V83" s="151"/>
      <c r="W83" s="11"/>
      <c r="X83" s="153"/>
      <c r="Y83" s="36">
        <f t="shared" si="10"/>
        <v>0</v>
      </c>
      <c r="Z83" s="12">
        <v>36990</v>
      </c>
    </row>
    <row r="84" spans="1:26" s="5" customFormat="1" ht="15" customHeight="1" x14ac:dyDescent="0.25">
      <c r="A84" s="86" t="s">
        <v>9</v>
      </c>
      <c r="B84" s="87" t="s">
        <v>77</v>
      </c>
      <c r="C84" s="88" t="str">
        <f t="shared" si="14"/>
        <v>AB0021212202</v>
      </c>
      <c r="D84" s="89" t="s">
        <v>78</v>
      </c>
      <c r="E84" s="88">
        <v>202</v>
      </c>
      <c r="F84" s="106" t="str">
        <f t="shared" si="15"/>
        <v>65 - 75 кг.</v>
      </c>
      <c r="G84" s="107">
        <v>65</v>
      </c>
      <c r="H84" s="107">
        <v>75</v>
      </c>
      <c r="I84" s="90" t="s">
        <v>17</v>
      </c>
      <c r="J84" s="142"/>
      <c r="K84" s="177"/>
      <c r="L84" s="178"/>
      <c r="M84" s="39" t="s">
        <v>99</v>
      </c>
      <c r="N84" s="39" t="s">
        <v>99</v>
      </c>
      <c r="O84" s="39" t="s">
        <v>99</v>
      </c>
      <c r="P84" s="39" t="s">
        <v>99</v>
      </c>
      <c r="Q84" s="39" t="s">
        <v>99</v>
      </c>
      <c r="R84" s="39" t="s">
        <v>99</v>
      </c>
      <c r="S84" s="39" t="s">
        <v>99</v>
      </c>
      <c r="T84" s="171" t="s">
        <v>99</v>
      </c>
      <c r="U84" s="26"/>
      <c r="V84" s="151"/>
      <c r="W84" s="11"/>
      <c r="X84" s="153"/>
      <c r="Y84" s="36">
        <f t="shared" si="10"/>
        <v>0</v>
      </c>
      <c r="Z84" s="12">
        <v>36990</v>
      </c>
    </row>
    <row r="85" spans="1:26" s="5" customFormat="1" ht="15" customHeight="1" thickBot="1" x14ac:dyDescent="0.3">
      <c r="A85" s="122" t="s">
        <v>9</v>
      </c>
      <c r="B85" s="123" t="s">
        <v>77</v>
      </c>
      <c r="C85" s="124" t="str">
        <f t="shared" si="14"/>
        <v>AB0021212207</v>
      </c>
      <c r="D85" s="125" t="s">
        <v>78</v>
      </c>
      <c r="E85" s="124">
        <v>207</v>
      </c>
      <c r="F85" s="126" t="str">
        <f t="shared" si="15"/>
        <v>75 - 85 кг.</v>
      </c>
      <c r="G85" s="127">
        <v>75</v>
      </c>
      <c r="H85" s="127">
        <v>85</v>
      </c>
      <c r="I85" s="128" t="s">
        <v>17</v>
      </c>
      <c r="J85" s="144"/>
      <c r="K85" s="181"/>
      <c r="L85" s="182"/>
      <c r="M85" s="130" t="s">
        <v>99</v>
      </c>
      <c r="N85" s="130" t="s">
        <v>99</v>
      </c>
      <c r="O85" s="130" t="s">
        <v>99</v>
      </c>
      <c r="P85" s="130" t="s">
        <v>99</v>
      </c>
      <c r="Q85" s="130" t="s">
        <v>99</v>
      </c>
      <c r="R85" s="130" t="s">
        <v>99</v>
      </c>
      <c r="S85" s="130" t="s">
        <v>99</v>
      </c>
      <c r="T85" s="172" t="s">
        <v>99</v>
      </c>
      <c r="U85" s="131"/>
      <c r="V85" s="152"/>
      <c r="W85" s="152"/>
      <c r="X85" s="154"/>
      <c r="Y85" s="132">
        <f t="shared" si="10"/>
        <v>0</v>
      </c>
      <c r="Z85" s="133">
        <v>36990</v>
      </c>
    </row>
  </sheetData>
  <mergeCells count="8">
    <mergeCell ref="Y2:Z3"/>
    <mergeCell ref="U2:X3"/>
    <mergeCell ref="K2:T2"/>
    <mergeCell ref="K3:L3"/>
    <mergeCell ref="M3:N3"/>
    <mergeCell ref="O3:P3"/>
    <mergeCell ref="Q3:R3"/>
    <mergeCell ref="S3:T3"/>
  </mergeCells>
  <dataValidations count="5">
    <dataValidation type="whole" allowBlank="1" showInputMessage="1" showErrorMessage="1" error="Введите допустимый вес" sqref="O58:O85 Q58:Q85 S58:S85 N10:N85 P10:P85 T10:T40 L58:M85 R10:R85 T44:T85 L10:L57">
      <formula1>$G10</formula1>
      <formula2>$H10</formula2>
    </dataValidation>
    <dataValidation type="list" allowBlank="1" showInputMessage="1" showErrorMessage="1" error="Введите допустимый вес" sqref="U10:U85">
      <formula1>$AC$2:$AC$4</formula1>
    </dataValidation>
    <dataValidation type="list" allowBlank="1" showInputMessage="1" showErrorMessage="1" error="Введите допустимый вес" sqref="W10:W85 X10:X32">
      <formula1>$AG$1:$AG$4</formula1>
    </dataValidation>
    <dataValidation type="list" allowBlank="1" showInputMessage="1" showErrorMessage="1" error="Введите допустимый вес" sqref="V10:V85">
      <formula1>$AC$9:$AC$11</formula1>
    </dataValidation>
    <dataValidation type="whole" allowBlank="1" showInputMessage="1" showErrorMessage="1" sqref="M10:M17 M22:M43 M48:M57 K59:K85 O10:O17 O22:O43 O48:O57 Q10:Q57 S10:S40 S44:S57 K10:K57">
      <formula1>0</formula1>
      <formula2>999</formula2>
    </dataValidation>
  </dataValidations>
  <printOptions headings="1"/>
  <pageMargins left="0.23622047244094491" right="0.23622047244094491" top="0.35433070866141736" bottom="0.35433070866141736" header="0.31496062992125984" footer="0.31496062992125984"/>
  <pageSetup paperSize="9" scale="48" orientation="landscape" r:id="rId1"/>
  <customProperties>
    <customPr name="_pios_id" r:id="rId2"/>
  </customPropertie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>
      <selection activeCell="E19" sqref="E19"/>
    </sheetView>
  </sheetViews>
  <sheetFormatPr defaultRowHeight="15" x14ac:dyDescent="0.25"/>
  <cols>
    <col min="1" max="1" width="229.140625" style="10" customWidth="1"/>
  </cols>
  <sheetData>
    <row r="1" spans="1:1" x14ac:dyDescent="0.25">
      <c r="A1" s="20"/>
    </row>
  </sheetData>
  <pageMargins left="0.7" right="0.7" top="0.75" bottom="0.75" header="0.3" footer="0.3"/>
  <customProperties>
    <customPr name="_pios_id" r:id="rId1"/>
  </customProperti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Лыжи KG Atomic</vt:lpstr>
      <vt:lpstr>Main info</vt:lpstr>
      <vt:lpstr>'Лыжи KG Atomic'!Заголовки_для_печати</vt:lpstr>
    </vt:vector>
  </TitlesOfParts>
  <Company>Amer Sports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DemkinaE</dc:creator>
  <cp:lastModifiedBy>fs</cp:lastModifiedBy>
  <cp:lastPrinted>2016-02-01T07:53:35Z</cp:lastPrinted>
  <dcterms:created xsi:type="dcterms:W3CDTF">2013-12-19T12:10:07Z</dcterms:created>
  <dcterms:modified xsi:type="dcterms:W3CDTF">2020-02-12T14:48:43Z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Заказные формы FW18 Nordic Race KG v5.xlsx</vt:lpwstr>
  </property>
  <property fmtid="{D5CDD505-2E9C-101B-9397-08002B2CF9AE}" pid="3" name="CofWorkbookId">
    <vt:lpwstr>07d3e6b2-84e5-4062-bda8-259d439f4527</vt:lpwstr>
  </property>
</Properties>
</file>